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0736" windowHeight="11760" tabRatio="750" activeTab="6"/>
  </bookViews>
  <sheets>
    <sheet name="جدول 1 " sheetId="45" r:id="rId1"/>
    <sheet name="جدول2" sheetId="56" r:id="rId2"/>
    <sheet name="جدول 3 القطن" sheetId="57" r:id="rId3"/>
    <sheet name="جدول ذرة عروتين)" sheetId="50" r:id="rId4"/>
    <sheet name="جدول5+6" sheetId="49" r:id="rId5"/>
    <sheet name="7" sheetId="26" r:id="rId6"/>
    <sheet name="جدول 8+9" sheetId="27" r:id="rId7"/>
  </sheets>
  <definedNames>
    <definedName name="_xlnm.Print_Area" localSheetId="0">'جدول 1 '!$A$1:$P$24</definedName>
  </definedNames>
  <calcPr calcId="1445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 i="45" l="1"/>
  <c r="H6" i="45"/>
  <c r="F5" i="57" l="1"/>
  <c r="G5" i="57" l="1"/>
  <c r="B15" i="26" l="1"/>
  <c r="C15" i="26"/>
  <c r="D15" i="26"/>
  <c r="E15" i="26"/>
  <c r="I8" i="45"/>
  <c r="G14" i="27" l="1"/>
  <c r="G13" i="27"/>
  <c r="G12" i="27"/>
  <c r="G11" i="27"/>
  <c r="G10" i="27"/>
  <c r="G9" i="27"/>
  <c r="G8" i="27"/>
  <c r="G7" i="27"/>
  <c r="G6" i="27"/>
  <c r="F14" i="27"/>
  <c r="F13" i="27"/>
  <c r="F12" i="27"/>
  <c r="F11" i="27"/>
  <c r="F10" i="27"/>
  <c r="F9" i="27"/>
  <c r="F8" i="27"/>
  <c r="F7" i="27"/>
  <c r="F6" i="27"/>
  <c r="C15" i="27"/>
  <c r="D15" i="27"/>
  <c r="E15" i="27"/>
  <c r="B15" i="27"/>
  <c r="G15" i="27" l="1"/>
  <c r="F15" i="27"/>
  <c r="B31" i="49"/>
  <c r="H17" i="50" l="1"/>
  <c r="F9" i="49" l="1"/>
  <c r="H9" i="49" s="1"/>
  <c r="G9" i="49" l="1"/>
  <c r="I7" i="45"/>
  <c r="H8" i="45"/>
  <c r="C7" i="45"/>
  <c r="H7" i="45" s="1"/>
  <c r="H17" i="49" l="1"/>
  <c r="G17" i="49"/>
  <c r="G28" i="49"/>
  <c r="G15" i="26" l="1"/>
  <c r="G6" i="26"/>
  <c r="F6" i="26"/>
  <c r="G7" i="26"/>
  <c r="G8" i="26"/>
  <c r="G9" i="26"/>
  <c r="G10" i="26"/>
  <c r="G11" i="26"/>
  <c r="G12" i="26"/>
  <c r="G13" i="26"/>
  <c r="G14" i="26"/>
  <c r="F8" i="26"/>
  <c r="F9" i="26"/>
  <c r="F10" i="26"/>
  <c r="F11" i="26"/>
  <c r="F12" i="26"/>
  <c r="F13" i="26"/>
  <c r="F14" i="26"/>
  <c r="G5" i="26"/>
  <c r="F5" i="26"/>
  <c r="D32" i="27"/>
  <c r="E32" i="27"/>
  <c r="C32" i="27"/>
  <c r="B32" i="27"/>
  <c r="F32" i="27" l="1"/>
  <c r="G32" i="27"/>
  <c r="F15" i="26"/>
  <c r="G24" i="27"/>
  <c r="F24" i="27"/>
  <c r="G23" i="27"/>
  <c r="F23" i="27"/>
  <c r="G25" i="27"/>
  <c r="G26" i="27"/>
  <c r="G27" i="27"/>
  <c r="G28" i="27"/>
  <c r="G29" i="27"/>
  <c r="G30" i="27"/>
  <c r="G31" i="27"/>
  <c r="G22" i="27"/>
  <c r="F25" i="27"/>
  <c r="F26" i="27"/>
  <c r="F27" i="27"/>
  <c r="F28" i="27"/>
  <c r="F29" i="27"/>
  <c r="F30" i="27"/>
  <c r="F31" i="27"/>
  <c r="F22" i="27"/>
  <c r="F31" i="49" l="1"/>
  <c r="C31" i="49"/>
  <c r="D31" i="49"/>
  <c r="E31" i="49"/>
  <c r="H7" i="50"/>
  <c r="H8" i="50"/>
  <c r="H9" i="50"/>
  <c r="H10" i="50"/>
  <c r="H11" i="50"/>
  <c r="H12" i="50"/>
  <c r="H13" i="50"/>
  <c r="H14" i="50"/>
  <c r="H16" i="50"/>
  <c r="H18" i="50"/>
  <c r="H6" i="50"/>
  <c r="C20" i="50"/>
  <c r="D20" i="50"/>
  <c r="E20" i="50"/>
  <c r="F20" i="50"/>
  <c r="G7" i="50"/>
  <c r="G8" i="50"/>
  <c r="G9" i="50"/>
  <c r="G10" i="50"/>
  <c r="G11" i="50"/>
  <c r="G12" i="50"/>
  <c r="G13" i="50"/>
  <c r="G14" i="50"/>
  <c r="G16" i="50"/>
  <c r="G17" i="50"/>
  <c r="G18" i="50"/>
  <c r="G19" i="50"/>
  <c r="H31" i="49" l="1"/>
  <c r="H20" i="50"/>
  <c r="B20" i="50"/>
  <c r="G20" i="50" s="1"/>
  <c r="G31" i="49"/>
  <c r="G6" i="50"/>
</calcChain>
</file>

<file path=xl/sharedStrings.xml><?xml version="1.0" encoding="utf-8"?>
<sst xmlns="http://schemas.openxmlformats.org/spreadsheetml/2006/main" count="237" uniqueCount="103">
  <si>
    <t>المجموع</t>
  </si>
  <si>
    <t xml:space="preserve"> المحافظة </t>
  </si>
  <si>
    <t>بابل</t>
  </si>
  <si>
    <t>المثنى</t>
  </si>
  <si>
    <t>ميسان</t>
  </si>
  <si>
    <t xml:space="preserve">                                                </t>
  </si>
  <si>
    <t>النجف</t>
  </si>
  <si>
    <t>القادسية</t>
  </si>
  <si>
    <t>بغداد</t>
  </si>
  <si>
    <t>واسط</t>
  </si>
  <si>
    <t>المحصول</t>
  </si>
  <si>
    <t>Total</t>
  </si>
  <si>
    <t>الإنتاج (طن)</t>
  </si>
  <si>
    <t>Diala</t>
  </si>
  <si>
    <t>Baghdad</t>
  </si>
  <si>
    <t>Kerbela</t>
  </si>
  <si>
    <t>Wasit</t>
  </si>
  <si>
    <t>Al-Najaf</t>
  </si>
  <si>
    <t>Al-Qadisiya</t>
  </si>
  <si>
    <t>Al-Muthanna</t>
  </si>
  <si>
    <t>المساحة المزروعة (دونم)</t>
  </si>
  <si>
    <t>المساحة المزروعة  (دونم)</t>
  </si>
  <si>
    <t>Table (5)</t>
  </si>
  <si>
    <t>القطن</t>
  </si>
  <si>
    <t>الذرة الصفراء</t>
  </si>
  <si>
    <t>البطاطا</t>
  </si>
  <si>
    <t>Maize</t>
  </si>
  <si>
    <t xml:space="preserve">كربلاء </t>
  </si>
  <si>
    <t>متوسط غلة الدونم (كغم/دونم)</t>
  </si>
  <si>
    <t>Potatoes</t>
  </si>
  <si>
    <t xml:space="preserve">  Table (1)     </t>
  </si>
  <si>
    <t>Governorate</t>
  </si>
  <si>
    <t>Crop</t>
  </si>
  <si>
    <t>Table (3)</t>
  </si>
  <si>
    <t>Table (4)</t>
  </si>
  <si>
    <t>Table (6)</t>
  </si>
  <si>
    <t>كربلاء</t>
  </si>
  <si>
    <t xml:space="preserve">جدول (1)                 </t>
  </si>
  <si>
    <t>Babylon</t>
  </si>
  <si>
    <t>Karkuk</t>
  </si>
  <si>
    <t>Maysan</t>
  </si>
  <si>
    <t xml:space="preserve">جدول  (9) </t>
  </si>
  <si>
    <t>جدول (4)</t>
  </si>
  <si>
    <t>المحافظة</t>
  </si>
  <si>
    <t>جدول (3)</t>
  </si>
  <si>
    <t>جدول (8)</t>
  </si>
  <si>
    <t>Al_Anbar</t>
  </si>
  <si>
    <t>Salah al_den</t>
  </si>
  <si>
    <t>الانبار*</t>
  </si>
  <si>
    <t>صلاح الدين*</t>
  </si>
  <si>
    <t>جدول (2)</t>
  </si>
  <si>
    <t>السنوات</t>
  </si>
  <si>
    <t>*2015</t>
  </si>
  <si>
    <t>*2016</t>
  </si>
  <si>
    <t>*2017</t>
  </si>
  <si>
    <t>*2018</t>
  </si>
  <si>
    <t>البصرة</t>
  </si>
  <si>
    <t>نينوى*</t>
  </si>
  <si>
    <t>كركوك*</t>
  </si>
  <si>
    <t>ديالى*</t>
  </si>
  <si>
    <t>* عدم شمول بعض القرى بسبب الوضع الامني</t>
  </si>
  <si>
    <t>**2019</t>
  </si>
  <si>
    <t>** عدم شمول بعض القرى بسبب الوضع الامني</t>
  </si>
  <si>
    <t>* عدا محافظة نينوى وقضاء (راوة، عنه) في محافظة الانبار والحويجة في محافظة كركوك بالاضافة الى عدم شمول جميع القرى في محافظتي صلاح الدين والانبار للاقضية المشمولة ولم يتم شمول إقليم كردستان ايضاً.</t>
  </si>
  <si>
    <t>صلاح الدين</t>
  </si>
  <si>
    <t>كركوك</t>
  </si>
  <si>
    <t>ديالى</t>
  </si>
  <si>
    <t>جدول (5)</t>
  </si>
  <si>
    <t xml:space="preserve">جدول (6) </t>
  </si>
  <si>
    <t>جدول (7)</t>
  </si>
  <si>
    <t xml:space="preserve">المساحة المزروعة ومجموع الانتاج ومتوسط الغلة لمحصولي (القطن الذرة الصفراء ، البطاطا) للقطاع الخاص على مستوى العراق لسنة 2020 </t>
  </si>
  <si>
    <t xml:space="preserve">المساحة المزروعة ومجموع الإنتاج ومتوسط الغلة لمحصول القطن للقطاع الخاص حسب المحافظة لسنة 2020 </t>
  </si>
  <si>
    <t xml:space="preserve">المساحة المزروعة ومجموع الإنتاج ومتوسط الغلة لمحصول الذرة الصفراء الربيعية للقطاع الخاص حسب المحافظة لسنة 2020 </t>
  </si>
  <si>
    <t xml:space="preserve">المساحة المزروعة ومجموع الإنتاج ومتوسط الغلة لمحصول الذرة الصفراء الخريفية للقطاع الخاص حسب المحافظة لسنة 2020 </t>
  </si>
  <si>
    <t>المساحة المزروعة ومجموع الإنتاج ومتوسط الغلة لمحصول البطاطا للعروتين (الربيعية والخريفية) للقطاع الخاص  حسب المحافظة لسنة 2020</t>
  </si>
  <si>
    <t xml:space="preserve"> المساحة المزروعة ومجموع الإنتاج ومتوسط الغلة لمحصول البطاطا الربيعية للقطاع الخاص حسب المحافظة لسنة 2020 </t>
  </si>
  <si>
    <t xml:space="preserve">المساحة المزروعة ومجموع الإنتاج ومتوسط الغلة لمحصول البطاطا الخريفية للقطاع الخاص حسب المحافظة لسنة 2020 </t>
  </si>
  <si>
    <t>مقارنة المساحة المزروعة ومجموع الانتاج ومتوسط الغلة لمحاصيل (القطن،الذرة الصفراء ،البطاطا) على مستوى العراق للسنوات (2015 -2020)</t>
  </si>
  <si>
    <t xml:space="preserve">المساحة المزروعة ومجموع الإنتاج ومتوسط الغلة لمحصول الذرة الصفراء للعروتين (الربيعية والخريفية) للقطاع الخاص حسب المحافظة لسنة 2020 </t>
  </si>
  <si>
    <t xml:space="preserve">متوسط غلة الدونم (كغم/دونم)   </t>
  </si>
  <si>
    <t xml:space="preserve">إجمالي المساحة  </t>
  </si>
  <si>
    <t xml:space="preserve">المساحة المحصودة </t>
  </si>
  <si>
    <t xml:space="preserve">مساحة العلف الأخضر  </t>
  </si>
  <si>
    <t xml:space="preserve">المساحة المتضررة </t>
  </si>
  <si>
    <t>المساحة المحصودة</t>
  </si>
  <si>
    <t xml:space="preserve">(100) دونم   </t>
  </si>
  <si>
    <t xml:space="preserve">إجمالي المساحة المزروعة                     </t>
  </si>
  <si>
    <t xml:space="preserve">الإنتاج    </t>
  </si>
  <si>
    <t xml:space="preserve">(100طن) </t>
  </si>
  <si>
    <t xml:space="preserve">       متوسط غلة الدونم                           </t>
  </si>
  <si>
    <t xml:space="preserve">  (كغم/دونم)   </t>
  </si>
  <si>
    <t xml:space="preserve">المساحة المتضررة  </t>
  </si>
  <si>
    <t xml:space="preserve">لإجمالي المساحة   </t>
  </si>
  <si>
    <t xml:space="preserve">للمساحة المحصودة  </t>
  </si>
  <si>
    <t xml:space="preserve">إجمالي المساحة   </t>
  </si>
  <si>
    <t xml:space="preserve">لإجمالي المساحة  </t>
  </si>
  <si>
    <t xml:space="preserve">للمساحة المحصودة   </t>
  </si>
  <si>
    <t xml:space="preserve">المساحة المتضررة   </t>
  </si>
  <si>
    <t xml:space="preserve">المساحة المحصودة  </t>
  </si>
  <si>
    <t xml:space="preserve">إجمالي المساحة    </t>
  </si>
  <si>
    <t>للمساحة المحصودة</t>
  </si>
  <si>
    <t xml:space="preserve">لإجمالي المساحة </t>
  </si>
  <si>
    <t xml:space="preserve">للمساحة المحصودة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</si>
</sst>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font>
      <sz val="11"/>
      <color theme="1"/>
      <name val="Calibri"/>
      <family val="2"/>
      <scheme val="minor"/>
    </font>
    <font>
      <b/>
      <sz val="11"/>
      <color theme="1"/>
      <name val="Arial"/>
      <family val="2"/>
    </font>
    <font>
      <b/>
      <sz val="11"/>
      <name val="Arial"/>
      <family val="2"/>
    </font>
    <font>
      <b/>
      <sz val="10"/>
      <name val="Arial"/>
      <family val="2"/>
    </font>
    <font>
      <b/>
      <sz val="10"/>
      <color theme="1"/>
      <name val="Arial"/>
      <family val="2"/>
    </font>
    <font>
      <b/>
      <sz val="12"/>
      <color theme="1"/>
      <name val="Arial"/>
      <family val="2"/>
    </font>
    <font>
      <sz val="11"/>
      <color theme="1"/>
      <name val="Arial"/>
      <family val="2"/>
    </font>
    <font>
      <b/>
      <sz val="9"/>
      <color theme="1"/>
      <name val="Arial"/>
      <family val="2"/>
    </font>
    <font>
      <b/>
      <sz val="10"/>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9.5"/>
      <color theme="1"/>
      <name val="Arial"/>
      <family val="2"/>
    </font>
    <font>
      <sz val="11"/>
      <color theme="1"/>
      <name val="Al-Mohanad"/>
      <charset val="178"/>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54">
    <xf numFmtId="0" fontId="0" fillId="0" borderId="0" xfId="0"/>
    <xf numFmtId="0" fontId="0" fillId="0" borderId="0" xfId="0" applyAlignment="1">
      <alignment horizontal="center" vertical="center"/>
    </xf>
    <xf numFmtId="0" fontId="1" fillId="0" borderId="26" xfId="0" applyFont="1" applyBorder="1" applyAlignment="1">
      <alignment vertical="center" readingOrder="2"/>
    </xf>
    <xf numFmtId="0" fontId="6" fillId="0" borderId="0" xfId="0" applyFont="1" applyBorder="1" applyAlignment="1">
      <alignment vertical="center"/>
    </xf>
    <xf numFmtId="0" fontId="1" fillId="0" borderId="0" xfId="0" applyFont="1" applyAlignment="1">
      <alignment vertical="center"/>
    </xf>
    <xf numFmtId="0" fontId="0" fillId="0" borderId="0" xfId="0" applyBorder="1"/>
    <xf numFmtId="0" fontId="1" fillId="0" borderId="0" xfId="0" applyFont="1" applyBorder="1" applyAlignment="1">
      <alignment horizontal="center" vertical="center"/>
    </xf>
    <xf numFmtId="0" fontId="8" fillId="0" borderId="0" xfId="0" applyFont="1" applyAlignment="1"/>
    <xf numFmtId="164" fontId="4" fillId="0" borderId="0" xfId="0" applyNumberFormat="1" applyFont="1" applyBorder="1" applyAlignment="1">
      <alignment horizontal="center" vertical="center" wrapText="1" readingOrder="2"/>
    </xf>
    <xf numFmtId="0" fontId="7" fillId="0" borderId="17" xfId="0" applyFont="1" applyBorder="1" applyAlignment="1">
      <alignment horizontal="center" vertical="center" wrapText="1" readingOrder="2"/>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readingOrder="2"/>
    </xf>
    <xf numFmtId="0" fontId="4" fillId="0" borderId="0" xfId="0" applyFont="1" applyBorder="1" applyAlignment="1">
      <alignment horizontal="center" vertical="center" wrapText="1" readingOrder="2"/>
    </xf>
    <xf numFmtId="0" fontId="0" fillId="0" borderId="0" xfId="0"/>
    <xf numFmtId="0" fontId="0" fillId="0" borderId="0" xfId="0" applyAlignment="1"/>
    <xf numFmtId="0" fontId="9" fillId="0" borderId="0" xfId="0" applyFont="1" applyAlignment="1">
      <alignment horizontal="left"/>
    </xf>
    <xf numFmtId="0" fontId="0" fillId="0" borderId="0" xfId="0"/>
    <xf numFmtId="0" fontId="4" fillId="0" borderId="8" xfId="0" applyFont="1" applyBorder="1" applyAlignment="1">
      <alignment horizontal="right" vertical="center" wrapText="1" readingOrder="2"/>
    </xf>
    <xf numFmtId="0" fontId="4" fillId="0" borderId="27" xfId="0" applyFont="1" applyBorder="1" applyAlignment="1">
      <alignment horizontal="left" vertical="center"/>
    </xf>
    <xf numFmtId="164" fontId="0" fillId="0" borderId="0" xfId="0" applyNumberFormat="1"/>
    <xf numFmtId="1" fontId="4" fillId="0" borderId="0" xfId="0" applyNumberFormat="1" applyFont="1" applyBorder="1" applyAlignment="1">
      <alignment vertical="center" wrapText="1" readingOrder="2"/>
    </xf>
    <xf numFmtId="0" fontId="1" fillId="0" borderId="26" xfId="0" applyFont="1" applyBorder="1"/>
    <xf numFmtId="0" fontId="9" fillId="0" borderId="0" xfId="0" applyFont="1" applyAlignment="1">
      <alignment horizontal="center"/>
    </xf>
    <xf numFmtId="0" fontId="4" fillId="0" borderId="1" xfId="0" applyFont="1" applyBorder="1" applyAlignment="1">
      <alignment horizontal="left" vertical="center" wrapText="1" readingOrder="2"/>
    </xf>
    <xf numFmtId="164" fontId="4" fillId="0" borderId="1" xfId="0" applyNumberFormat="1" applyFont="1" applyBorder="1" applyAlignment="1">
      <alignment horizontal="left" vertical="center" wrapText="1" readingOrder="2"/>
    </xf>
    <xf numFmtId="1" fontId="4" fillId="0" borderId="1" xfId="0" applyNumberFormat="1" applyFont="1" applyBorder="1" applyAlignment="1">
      <alignment horizontal="left" vertical="center" wrapText="1" readingOrder="2"/>
    </xf>
    <xf numFmtId="0" fontId="4" fillId="0" borderId="1" xfId="0" applyFont="1" applyBorder="1" applyAlignment="1">
      <alignment vertical="center" wrapText="1" readingOrder="2"/>
    </xf>
    <xf numFmtId="0" fontId="0" fillId="0" borderId="0" xfId="0" applyAlignment="1">
      <alignment horizontal="right"/>
    </xf>
    <xf numFmtId="0" fontId="4" fillId="0" borderId="0" xfId="0" applyFont="1" applyBorder="1" applyAlignment="1">
      <alignment vertical="center" wrapText="1" readingOrder="2"/>
    </xf>
    <xf numFmtId="0" fontId="4" fillId="0" borderId="0" xfId="0" applyFont="1" applyBorder="1" applyAlignment="1">
      <alignment wrapText="1" readingOrder="2"/>
    </xf>
    <xf numFmtId="0" fontId="4" fillId="0" borderId="0" xfId="0" applyFont="1" applyBorder="1" applyAlignment="1">
      <alignment horizontal="right" wrapText="1" readingOrder="2"/>
    </xf>
    <xf numFmtId="0" fontId="4" fillId="0" borderId="2" xfId="0" applyFont="1" applyBorder="1" applyAlignment="1">
      <alignment horizontal="left" vertical="center" wrapText="1" readingOrder="2"/>
    </xf>
    <xf numFmtId="0" fontId="4" fillId="0" borderId="23" xfId="0" applyFont="1" applyBorder="1" applyAlignment="1">
      <alignment horizontal="left" vertical="center" wrapText="1" readingOrder="2"/>
    </xf>
    <xf numFmtId="0" fontId="4" fillId="0" borderId="11" xfId="0" applyFont="1" applyBorder="1" applyAlignment="1">
      <alignment horizontal="left" vertical="center" wrapText="1" readingOrder="2"/>
    </xf>
    <xf numFmtId="0" fontId="0" fillId="2" borderId="0" xfId="0" applyFill="1"/>
    <xf numFmtId="0" fontId="4" fillId="0" borderId="2" xfId="0" applyFont="1" applyBorder="1" applyAlignment="1">
      <alignment vertical="center" wrapText="1" readingOrder="2"/>
    </xf>
    <xf numFmtId="164" fontId="4" fillId="2" borderId="1" xfId="0" applyNumberFormat="1" applyFont="1" applyFill="1" applyBorder="1" applyAlignment="1">
      <alignment vertical="center" wrapText="1" readingOrder="2"/>
    </xf>
    <xf numFmtId="0" fontId="4" fillId="0" borderId="23" xfId="0" applyFont="1" applyBorder="1" applyAlignment="1">
      <alignment vertical="center" wrapText="1" readingOrder="2"/>
    </xf>
    <xf numFmtId="164" fontId="4" fillId="0" borderId="1" xfId="0" applyNumberFormat="1" applyFont="1" applyBorder="1" applyAlignment="1">
      <alignment vertical="center" wrapText="1" readingOrder="2"/>
    </xf>
    <xf numFmtId="0" fontId="4" fillId="2" borderId="22" xfId="0" applyFont="1" applyFill="1" applyBorder="1" applyAlignment="1">
      <alignment vertical="center" wrapText="1" readingOrder="2"/>
    </xf>
    <xf numFmtId="0" fontId="4" fillId="2" borderId="23" xfId="0" applyFont="1" applyFill="1" applyBorder="1" applyAlignment="1">
      <alignment vertical="center" wrapText="1" readingOrder="2"/>
    </xf>
    <xf numFmtId="0" fontId="4" fillId="0" borderId="1" xfId="0" applyFont="1" applyBorder="1" applyAlignment="1">
      <alignment wrapText="1" readingOrder="2"/>
    </xf>
    <xf numFmtId="164" fontId="4" fillId="0" borderId="2" xfId="0" applyNumberFormat="1" applyFont="1" applyBorder="1" applyAlignment="1">
      <alignment vertical="center" wrapText="1" readingOrder="2"/>
    </xf>
    <xf numFmtId="1" fontId="4" fillId="0" borderId="2" xfId="0" applyNumberFormat="1" applyFont="1" applyBorder="1" applyAlignment="1">
      <alignment vertical="center" wrapText="1" readingOrder="2"/>
    </xf>
    <xf numFmtId="1" fontId="4" fillId="0" borderId="1" xfId="0" applyNumberFormat="1" applyFont="1" applyBorder="1" applyAlignment="1">
      <alignment vertical="center" wrapText="1" readingOrder="2"/>
    </xf>
    <xf numFmtId="164" fontId="4" fillId="0" borderId="7" xfId="0" applyNumberFormat="1" applyFont="1" applyBorder="1" applyAlignment="1">
      <alignment vertical="center" wrapText="1" readingOrder="2"/>
    </xf>
    <xf numFmtId="0" fontId="1" fillId="0" borderId="0" xfId="0" applyFont="1" applyBorder="1" applyAlignment="1">
      <alignment vertical="center"/>
    </xf>
    <xf numFmtId="0" fontId="0" fillId="0" borderId="15" xfId="0" applyBorder="1"/>
    <xf numFmtId="0" fontId="0" fillId="0" borderId="9" xfId="0" applyBorder="1"/>
    <xf numFmtId="0" fontId="8" fillId="0" borderId="9" xfId="0" applyFont="1" applyBorder="1" applyAlignment="1">
      <alignment vertical="center" wrapText="1" readingOrder="2"/>
    </xf>
    <xf numFmtId="0" fontId="8" fillId="0" borderId="0" xfId="0" applyFont="1" applyBorder="1" applyAlignment="1">
      <alignment vertical="center" wrapText="1" readingOrder="2"/>
    </xf>
    <xf numFmtId="0" fontId="4" fillId="0" borderId="0" xfId="0" applyFont="1" applyBorder="1" applyAlignment="1">
      <alignment vertical="top"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xf numFmtId="0" fontId="1" fillId="0" borderId="18"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1" xfId="0" applyFont="1" applyFill="1" applyBorder="1" applyAlignment="1">
      <alignment horizontal="left" vertical="center" wrapText="1" readingOrder="2"/>
    </xf>
    <xf numFmtId="1" fontId="4" fillId="0" borderId="3" xfId="0" applyNumberFormat="1" applyFont="1" applyFill="1" applyBorder="1" applyAlignment="1">
      <alignment horizontal="left" vertical="center" wrapText="1" readingOrder="2"/>
    </xf>
    <xf numFmtId="164" fontId="4" fillId="0" borderId="1" xfId="0" applyNumberFormat="1" applyFont="1" applyFill="1" applyBorder="1" applyAlignment="1">
      <alignment vertical="center" wrapText="1" readingOrder="2"/>
    </xf>
    <xf numFmtId="0" fontId="4" fillId="0" borderId="3" xfId="0" applyFont="1" applyBorder="1" applyAlignment="1">
      <alignment horizontal="left" vertical="center" wrapText="1" readingOrder="2"/>
    </xf>
    <xf numFmtId="1" fontId="4" fillId="0" borderId="3" xfId="0" applyNumberFormat="1" applyFont="1" applyBorder="1" applyAlignment="1">
      <alignment horizontal="left" vertical="center" wrapText="1" readingOrder="2"/>
    </xf>
    <xf numFmtId="164" fontId="4" fillId="0" borderId="3" xfId="0" applyNumberFormat="1" applyFont="1" applyBorder="1" applyAlignment="1">
      <alignment horizontal="left" vertical="center" wrapText="1" readingOrder="2"/>
    </xf>
    <xf numFmtId="164" fontId="4" fillId="0" borderId="3" xfId="0" applyNumberFormat="1" applyFont="1" applyBorder="1" applyAlignment="1">
      <alignment horizontal="right" vertical="center"/>
    </xf>
    <xf numFmtId="164" fontId="4" fillId="0" borderId="1" xfId="0" applyNumberFormat="1" applyFont="1" applyBorder="1" applyAlignment="1">
      <alignment horizontal="right" vertical="center"/>
    </xf>
    <xf numFmtId="0" fontId="6" fillId="0" borderId="0" xfId="0" applyFont="1"/>
    <xf numFmtId="0" fontId="0" fillId="0" borderId="0" xfId="0" applyAlignment="1">
      <alignment readingOrder="1"/>
    </xf>
    <xf numFmtId="0" fontId="0" fillId="0" borderId="0" xfId="0" applyAlignment="1">
      <alignment vertical="center" wrapText="1"/>
    </xf>
    <xf numFmtId="0" fontId="8" fillId="0" borderId="0" xfId="0" applyFont="1" applyBorder="1" applyAlignment="1">
      <alignment vertical="center" readingOrder="2"/>
    </xf>
    <xf numFmtId="0" fontId="4" fillId="0" borderId="3" xfId="0" applyFont="1" applyFill="1" applyBorder="1" applyAlignment="1">
      <alignment horizontal="right" vertical="center"/>
    </xf>
    <xf numFmtId="0" fontId="1" fillId="0" borderId="22" xfId="0" applyFont="1" applyBorder="1" applyAlignment="1">
      <alignment vertical="center" wrapText="1" readingOrder="2"/>
    </xf>
    <xf numFmtId="0" fontId="1" fillId="0" borderId="20" xfId="0" applyFont="1" applyBorder="1" applyAlignment="1">
      <alignment vertical="center" wrapText="1" readingOrder="2"/>
    </xf>
    <xf numFmtId="164" fontId="1" fillId="0" borderId="24" xfId="0" applyNumberFormat="1" applyFont="1" applyBorder="1" applyAlignment="1">
      <alignment vertical="center" wrapText="1" readingOrder="2"/>
    </xf>
    <xf numFmtId="0" fontId="1" fillId="0" borderId="1" xfId="0" applyFont="1" applyBorder="1" applyAlignment="1">
      <alignment vertical="center" wrapText="1" readingOrder="2"/>
    </xf>
    <xf numFmtId="164" fontId="1" fillId="2" borderId="1" xfId="0" applyNumberFormat="1" applyFont="1" applyFill="1" applyBorder="1" applyAlignment="1">
      <alignment vertical="center" wrapText="1" readingOrder="2"/>
    </xf>
    <xf numFmtId="0" fontId="1" fillId="0" borderId="23" xfId="0" applyFont="1" applyBorder="1" applyAlignment="1">
      <alignment vertical="center" wrapText="1" readingOrder="2"/>
    </xf>
    <xf numFmtId="0" fontId="1" fillId="0" borderId="2" xfId="0" applyFont="1" applyBorder="1" applyAlignment="1">
      <alignment vertical="center" wrapText="1" readingOrder="2"/>
    </xf>
    <xf numFmtId="0" fontId="1" fillId="2" borderId="1" xfId="0" applyFont="1" applyFill="1" applyBorder="1" applyAlignment="1">
      <alignment vertical="center" wrapText="1" readingOrder="2"/>
    </xf>
    <xf numFmtId="0" fontId="1" fillId="2" borderId="2" xfId="0" applyFont="1" applyFill="1" applyBorder="1" applyAlignment="1">
      <alignment vertical="center" wrapText="1" readingOrder="2"/>
    </xf>
    <xf numFmtId="164" fontId="1" fillId="2" borderId="23" xfId="0" applyNumberFormat="1" applyFont="1" applyFill="1" applyBorder="1" applyAlignment="1">
      <alignment vertical="center" wrapText="1" readingOrder="2"/>
    </xf>
    <xf numFmtId="0" fontId="1" fillId="0" borderId="11" xfId="0" applyFont="1" applyBorder="1" applyAlignment="1">
      <alignment vertical="center" wrapText="1" readingOrder="2"/>
    </xf>
    <xf numFmtId="0" fontId="7" fillId="2" borderId="13"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8" fillId="0" borderId="27" xfId="0" applyFont="1" applyBorder="1" applyAlignment="1">
      <alignment vertical="center" wrapText="1" readingOrder="2"/>
    </xf>
    <xf numFmtId="0" fontId="4" fillId="2" borderId="6" xfId="0" applyFont="1" applyFill="1" applyBorder="1" applyAlignment="1">
      <alignment horizontal="right" vertical="center" wrapText="1" readingOrder="2"/>
    </xf>
    <xf numFmtId="0" fontId="4" fillId="2" borderId="1" xfId="0" applyFont="1" applyFill="1" applyBorder="1" applyAlignment="1">
      <alignment wrapText="1" readingOrder="2"/>
    </xf>
    <xf numFmtId="0" fontId="3" fillId="2" borderId="8" xfId="0" applyFont="1" applyFill="1" applyBorder="1" applyAlignment="1">
      <alignment horizontal="right" vertical="center" wrapText="1"/>
    </xf>
    <xf numFmtId="0" fontId="4" fillId="0" borderId="22" xfId="0" applyFont="1" applyBorder="1" applyAlignment="1">
      <alignment vertical="center" wrapText="1" readingOrder="2"/>
    </xf>
    <xf numFmtId="164" fontId="4" fillId="0" borderId="23" xfId="0" applyNumberFormat="1" applyFont="1" applyBorder="1" applyAlignment="1">
      <alignment vertical="center" wrapText="1" readingOrder="2"/>
    </xf>
    <xf numFmtId="164" fontId="4" fillId="0" borderId="24" xfId="0" applyNumberFormat="1" applyFont="1" applyBorder="1" applyAlignment="1">
      <alignment vertical="center" wrapText="1" readingOrder="2"/>
    </xf>
    <xf numFmtId="0" fontId="10" fillId="0" borderId="0" xfId="0" applyFont="1"/>
    <xf numFmtId="0" fontId="8" fillId="0" borderId="1" xfId="0" applyFont="1" applyBorder="1"/>
    <xf numFmtId="0" fontId="8" fillId="0" borderId="0" xfId="0" applyFont="1"/>
    <xf numFmtId="0" fontId="5" fillId="0" borderId="26" xfId="0" applyFont="1" applyBorder="1" applyAlignment="1">
      <alignment vertical="center" readingOrder="2"/>
    </xf>
    <xf numFmtId="0" fontId="1" fillId="0" borderId="16" xfId="0" applyFont="1" applyBorder="1" applyAlignment="1">
      <alignment horizontal="center" vertical="center" wrapText="1" readingOrder="2"/>
    </xf>
    <xf numFmtId="0" fontId="1" fillId="0" borderId="17" xfId="0" applyFont="1" applyBorder="1" applyAlignment="1">
      <alignment horizontal="center" vertical="center" wrapText="1" readingOrder="2"/>
    </xf>
    <xf numFmtId="0" fontId="4" fillId="0" borderId="0" xfId="0" applyFont="1" applyAlignment="1">
      <alignment wrapText="1"/>
    </xf>
    <xf numFmtId="164" fontId="4" fillId="0" borderId="1" xfId="0" applyNumberFormat="1" applyFont="1" applyFill="1" applyBorder="1" applyAlignment="1">
      <alignment horizontal="right" vertical="center"/>
    </xf>
    <xf numFmtId="0" fontId="10" fillId="0" borderId="15" xfId="0" applyFont="1" applyBorder="1"/>
    <xf numFmtId="0" fontId="10" fillId="0" borderId="0" xfId="0" applyFont="1" applyBorder="1"/>
    <xf numFmtId="0" fontId="4" fillId="0" borderId="23" xfId="0" applyFont="1" applyBorder="1" applyAlignment="1">
      <alignment horizontal="center" vertical="center" wrapText="1" readingOrder="2"/>
    </xf>
    <xf numFmtId="0" fontId="4" fillId="0" borderId="16" xfId="0" applyFont="1" applyBorder="1" applyAlignment="1">
      <alignment horizontal="center" vertical="center" wrapText="1" readingOrder="2"/>
    </xf>
    <xf numFmtId="0" fontId="4" fillId="0" borderId="17" xfId="0" applyFont="1" applyBorder="1" applyAlignment="1">
      <alignment horizontal="center" vertical="center" wrapText="1" readingOrder="2"/>
    </xf>
    <xf numFmtId="0" fontId="4" fillId="0" borderId="21" xfId="0" applyFont="1" applyBorder="1" applyAlignment="1">
      <alignment horizontal="center" vertical="center" wrapText="1" readingOrder="2"/>
    </xf>
    <xf numFmtId="0" fontId="4" fillId="2" borderId="13" xfId="0" applyFont="1" applyFill="1" applyBorder="1" applyAlignment="1">
      <alignment horizontal="right" vertical="center" wrapText="1" readingOrder="2"/>
    </xf>
    <xf numFmtId="0" fontId="4" fillId="0" borderId="20" xfId="0" applyFont="1" applyBorder="1" applyAlignment="1">
      <alignment vertical="center" wrapText="1" readingOrder="2"/>
    </xf>
    <xf numFmtId="0" fontId="4" fillId="2" borderId="1" xfId="0" applyFont="1" applyFill="1" applyBorder="1" applyAlignment="1">
      <alignment vertical="center" wrapText="1" readingOrder="2"/>
    </xf>
    <xf numFmtId="0" fontId="4" fillId="2" borderId="2" xfId="0" applyFont="1" applyFill="1" applyBorder="1" applyAlignment="1">
      <alignment vertical="center" wrapText="1" readingOrder="2"/>
    </xf>
    <xf numFmtId="0" fontId="8" fillId="0" borderId="27" xfId="0" applyFont="1" applyBorder="1"/>
    <xf numFmtId="0" fontId="1" fillId="0" borderId="26" xfId="0" applyFont="1" applyBorder="1" applyAlignment="1"/>
    <xf numFmtId="1" fontId="4" fillId="0" borderId="23" xfId="0" applyNumberFormat="1" applyFont="1" applyBorder="1" applyAlignment="1">
      <alignment vertical="center" wrapText="1" readingOrder="2"/>
    </xf>
    <xf numFmtId="1" fontId="4" fillId="0" borderId="11" xfId="0" applyNumberFormat="1" applyFont="1" applyBorder="1" applyAlignment="1">
      <alignment vertical="center" wrapText="1" readingOrder="2"/>
    </xf>
    <xf numFmtId="0" fontId="4" fillId="0" borderId="0" xfId="0" applyFont="1" applyBorder="1" applyAlignment="1">
      <alignment horizontal="left" vertical="center" wrapText="1" readingOrder="2"/>
    </xf>
    <xf numFmtId="0" fontId="1" fillId="0" borderId="18" xfId="0" applyFont="1" applyBorder="1" applyAlignment="1">
      <alignment vertical="center" wrapText="1" readingOrder="2"/>
    </xf>
    <xf numFmtId="0" fontId="0" fillId="0" borderId="0" xfId="0" applyAlignment="1">
      <alignment vertical="center"/>
    </xf>
    <xf numFmtId="1" fontId="4" fillId="0" borderId="1" xfId="0" applyNumberFormat="1" applyFont="1" applyFill="1" applyBorder="1" applyAlignment="1">
      <alignment horizontal="right" vertical="center"/>
    </xf>
    <xf numFmtId="1" fontId="4" fillId="0" borderId="3" xfId="0" applyNumberFormat="1" applyFont="1" applyFill="1" applyBorder="1" applyAlignment="1">
      <alignment horizontal="right" vertical="center"/>
    </xf>
    <xf numFmtId="0" fontId="4" fillId="3" borderId="1" xfId="0" applyFont="1" applyFill="1" applyBorder="1" applyAlignment="1">
      <alignment vertical="center" wrapText="1" readingOrder="2"/>
    </xf>
    <xf numFmtId="0" fontId="4" fillId="0" borderId="23" xfId="0" applyFont="1" applyFill="1" applyBorder="1" applyAlignment="1">
      <alignment horizontal="right" vertical="center"/>
    </xf>
    <xf numFmtId="164" fontId="4" fillId="0" borderId="23" xfId="0" applyNumberFormat="1" applyFont="1" applyBorder="1" applyAlignment="1">
      <alignment horizontal="right" vertical="center"/>
    </xf>
    <xf numFmtId="0" fontId="4" fillId="0" borderId="23" xfId="0" applyFont="1" applyBorder="1" applyAlignment="1">
      <alignment horizontal="right" vertical="center"/>
    </xf>
    <xf numFmtId="164" fontId="4" fillId="0" borderId="24" xfId="0" applyNumberFormat="1" applyFont="1" applyBorder="1" applyAlignment="1">
      <alignment horizontal="right" vertical="center"/>
    </xf>
    <xf numFmtId="164" fontId="4" fillId="0" borderId="2" xfId="0" applyNumberFormat="1" applyFont="1" applyBorder="1" applyAlignment="1">
      <alignment horizontal="left" vertical="center" wrapText="1" readingOrder="2"/>
    </xf>
    <xf numFmtId="164" fontId="4" fillId="0" borderId="2" xfId="0" applyNumberFormat="1" applyFont="1" applyBorder="1" applyAlignment="1">
      <alignment horizontal="left" wrapText="1" readingOrder="2"/>
    </xf>
    <xf numFmtId="164" fontId="4" fillId="0" borderId="23" xfId="0" applyNumberFormat="1" applyFont="1" applyBorder="1" applyAlignment="1">
      <alignment wrapText="1" readingOrder="2"/>
    </xf>
    <xf numFmtId="0" fontId="1" fillId="0" borderId="14" xfId="0" applyFont="1" applyBorder="1" applyAlignment="1">
      <alignment horizontal="center" vertical="center"/>
    </xf>
    <xf numFmtId="0" fontId="1" fillId="0" borderId="25" xfId="0" applyFont="1" applyBorder="1" applyAlignment="1">
      <alignment horizontal="center" vertical="center"/>
    </xf>
    <xf numFmtId="0" fontId="4" fillId="0" borderId="2" xfId="0" applyFont="1" applyBorder="1" applyAlignment="1">
      <alignment horizontal="right" vertical="center"/>
    </xf>
    <xf numFmtId="0" fontId="4" fillId="0" borderId="7" xfId="0" applyFont="1" applyBorder="1" applyAlignment="1">
      <alignment horizontal="right" vertical="center"/>
    </xf>
    <xf numFmtId="0" fontId="1" fillId="0" borderId="19" xfId="0" applyFont="1" applyBorder="1" applyAlignment="1">
      <alignment horizontal="center" vertical="center"/>
    </xf>
    <xf numFmtId="1" fontId="0" fillId="0" borderId="0" xfId="0" applyNumberFormat="1"/>
    <xf numFmtId="164" fontId="4" fillId="2" borderId="1" xfId="0" applyNumberFormat="1" applyFont="1" applyFill="1" applyBorder="1" applyAlignment="1">
      <alignment wrapText="1" readingOrder="2"/>
    </xf>
    <xf numFmtId="0" fontId="7" fillId="2" borderId="6" xfId="0" applyFont="1" applyFill="1" applyBorder="1" applyAlignment="1">
      <alignment horizontal="right" vertical="center" wrapText="1" readingOrder="2"/>
    </xf>
    <xf numFmtId="0" fontId="9" fillId="0" borderId="0" xfId="0" applyFont="1" applyAlignment="1">
      <alignment horizontal="center"/>
    </xf>
    <xf numFmtId="0" fontId="4" fillId="0" borderId="0" xfId="0" applyFont="1" applyBorder="1" applyAlignment="1">
      <alignment horizontal="right" vertical="center" wrapText="1" readingOrder="2"/>
    </xf>
    <xf numFmtId="1" fontId="4" fillId="0" borderId="0" xfId="0" applyNumberFormat="1" applyFont="1" applyBorder="1" applyAlignment="1">
      <alignment horizontal="center" vertical="center" wrapText="1" readingOrder="2"/>
    </xf>
    <xf numFmtId="0" fontId="4" fillId="0" borderId="0" xfId="0" applyFont="1" applyBorder="1" applyAlignment="1">
      <alignment horizontal="left" vertical="center"/>
    </xf>
    <xf numFmtId="0" fontId="4" fillId="0" borderId="0" xfId="0" applyFont="1" applyAlignment="1">
      <alignment vertical="top"/>
    </xf>
    <xf numFmtId="0" fontId="13" fillId="0" borderId="0" xfId="0" applyFont="1" applyAlignment="1">
      <alignment horizontal="center" vertical="center"/>
    </xf>
    <xf numFmtId="0" fontId="12" fillId="0" borderId="23" xfId="0" applyFont="1" applyBorder="1" applyAlignment="1">
      <alignment horizontal="center" vertical="center" wrapText="1" readingOrder="2"/>
    </xf>
    <xf numFmtId="0" fontId="0" fillId="0" borderId="1" xfId="0" applyBorder="1"/>
    <xf numFmtId="0" fontId="4" fillId="0" borderId="13" xfId="0" applyFont="1" applyBorder="1" applyAlignment="1">
      <alignment horizontal="right" vertical="center" wrapText="1" readingOrder="2"/>
    </xf>
    <xf numFmtId="0" fontId="0" fillId="0" borderId="22" xfId="0" applyBorder="1"/>
    <xf numFmtId="0" fontId="7" fillId="0" borderId="0" xfId="0" applyFont="1" applyBorder="1" applyAlignment="1">
      <alignment horizontal="center" vertical="center"/>
    </xf>
    <xf numFmtId="0" fontId="7" fillId="3" borderId="1" xfId="0" applyFont="1" applyFill="1" applyBorder="1" applyAlignment="1">
      <alignment horizontal="center" vertical="center" wrapText="1" readingOrder="2"/>
    </xf>
    <xf numFmtId="164" fontId="4" fillId="0" borderId="3" xfId="0" applyNumberFormat="1" applyFont="1" applyBorder="1" applyAlignment="1">
      <alignment vertical="center" wrapText="1" readingOrder="2"/>
    </xf>
    <xf numFmtId="0" fontId="4" fillId="0" borderId="6" xfId="0" applyFont="1" applyBorder="1" applyAlignment="1">
      <alignment horizontal="right" vertical="center" wrapText="1" readingOrder="2"/>
    </xf>
    <xf numFmtId="0" fontId="4" fillId="2" borderId="0" xfId="0" applyFont="1" applyFill="1" applyBorder="1" applyAlignment="1">
      <alignment horizontal="right" vertical="center" wrapText="1" readingOrder="2"/>
    </xf>
    <xf numFmtId="164" fontId="4" fillId="0" borderId="11" xfId="0" applyNumberFormat="1" applyFont="1" applyFill="1" applyBorder="1" applyAlignment="1">
      <alignment horizontal="left" vertical="center" wrapText="1" readingOrder="2"/>
    </xf>
    <xf numFmtId="0" fontId="9" fillId="0" borderId="0" xfId="0" applyFont="1" applyAlignment="1">
      <alignment vertical="center"/>
    </xf>
    <xf numFmtId="1" fontId="4" fillId="0" borderId="22" xfId="0" applyNumberFormat="1" applyFont="1" applyBorder="1" applyAlignment="1">
      <alignment wrapText="1" readingOrder="2"/>
    </xf>
    <xf numFmtId="1" fontId="4" fillId="0" borderId="22" xfId="0" applyNumberFormat="1" applyFont="1" applyBorder="1" applyAlignment="1">
      <alignment vertical="center" wrapText="1" readingOrder="2"/>
    </xf>
    <xf numFmtId="164" fontId="4" fillId="0" borderId="22" xfId="0" applyNumberFormat="1" applyFont="1" applyBorder="1" applyAlignment="1">
      <alignment vertical="center" wrapText="1" readingOrder="2"/>
    </xf>
    <xf numFmtId="0" fontId="5" fillId="0" borderId="0" xfId="0" applyFont="1" applyBorder="1" applyAlignment="1">
      <alignment horizontal="left" vertical="center"/>
    </xf>
    <xf numFmtId="0" fontId="11" fillId="0" borderId="0" xfId="0" applyFont="1" applyBorder="1" applyAlignment="1">
      <alignment horizontal="left"/>
    </xf>
    <xf numFmtId="0" fontId="5" fillId="0" borderId="0" xfId="0" applyFont="1" applyBorder="1" applyAlignment="1">
      <alignment horizontal="right" vertical="center"/>
    </xf>
    <xf numFmtId="0" fontId="8" fillId="0" borderId="8" xfId="0" applyFont="1" applyBorder="1" applyAlignment="1">
      <alignment vertical="center" wrapText="1" readingOrder="2"/>
    </xf>
    <xf numFmtId="164" fontId="4" fillId="0" borderId="20" xfId="0" applyNumberFormat="1" applyFont="1" applyBorder="1" applyAlignment="1">
      <alignment vertical="center" wrapText="1" readingOrder="2"/>
    </xf>
    <xf numFmtId="0" fontId="4" fillId="0" borderId="24" xfId="0" applyFont="1" applyBorder="1" applyAlignment="1">
      <alignment horizontal="center" vertical="center" wrapText="1" readingOrder="2"/>
    </xf>
    <xf numFmtId="0" fontId="4" fillId="0" borderId="22" xfId="0" applyFont="1" applyBorder="1" applyAlignment="1">
      <alignment horizontal="left" vertical="center" wrapText="1" readingOrder="2"/>
    </xf>
    <xf numFmtId="0" fontId="4" fillId="0" borderId="22" xfId="0" applyFont="1" applyBorder="1" applyAlignment="1">
      <alignment wrapText="1" readingOrder="2"/>
    </xf>
    <xf numFmtId="164" fontId="4" fillId="2" borderId="22" xfId="0" applyNumberFormat="1" applyFont="1" applyFill="1" applyBorder="1" applyAlignment="1">
      <alignment vertical="center" wrapText="1" readingOrder="2"/>
    </xf>
    <xf numFmtId="164" fontId="4" fillId="2" borderId="20" xfId="0" applyNumberFormat="1" applyFont="1" applyFill="1" applyBorder="1" applyAlignment="1">
      <alignment vertical="center" wrapText="1" readingOrder="2"/>
    </xf>
    <xf numFmtId="164" fontId="4" fillId="2" borderId="3" xfId="0" applyNumberFormat="1" applyFont="1" applyFill="1" applyBorder="1" applyAlignment="1">
      <alignment vertical="center" wrapText="1" readingOrder="2"/>
    </xf>
    <xf numFmtId="0" fontId="4" fillId="0" borderId="10" xfId="0" applyFont="1" applyBorder="1" applyAlignment="1">
      <alignment horizontal="left" vertical="center"/>
    </xf>
    <xf numFmtId="0" fontId="4" fillId="2" borderId="27" xfId="0" applyFont="1" applyFill="1" applyBorder="1" applyAlignment="1">
      <alignment horizontal="left" vertical="center"/>
    </xf>
    <xf numFmtId="0" fontId="4" fillId="0" borderId="27" xfId="0" applyFont="1" applyBorder="1" applyAlignment="1">
      <alignment vertical="center"/>
    </xf>
    <xf numFmtId="0" fontId="7" fillId="0" borderId="27" xfId="0" applyFont="1" applyBorder="1" applyAlignment="1">
      <alignment horizontal="left" vertical="center"/>
    </xf>
    <xf numFmtId="164" fontId="1" fillId="0" borderId="23" xfId="0" applyNumberFormat="1" applyFont="1" applyBorder="1" applyAlignment="1">
      <alignment vertical="center" wrapText="1" readingOrder="2"/>
    </xf>
    <xf numFmtId="164" fontId="1" fillId="2" borderId="3" xfId="0" applyNumberFormat="1" applyFont="1" applyFill="1" applyBorder="1" applyAlignment="1">
      <alignment vertical="center" wrapText="1" readingOrder="2"/>
    </xf>
    <xf numFmtId="164" fontId="1" fillId="2" borderId="24" xfId="0" applyNumberFormat="1" applyFont="1" applyFill="1" applyBorder="1" applyAlignment="1">
      <alignment vertical="center" wrapText="1" readingOrder="2"/>
    </xf>
    <xf numFmtId="164" fontId="4" fillId="2" borderId="3" xfId="0" applyNumberFormat="1" applyFont="1" applyFill="1" applyBorder="1" applyAlignment="1">
      <alignment wrapText="1" readingOrder="2"/>
    </xf>
    <xf numFmtId="0" fontId="8" fillId="0" borderId="0" xfId="0" applyFont="1" applyAlignment="1">
      <alignment horizontal="center"/>
    </xf>
    <xf numFmtId="0" fontId="5" fillId="0" borderId="0" xfId="0" applyFont="1" applyBorder="1" applyAlignment="1">
      <alignment horizontal="center" vertical="center" wrapText="1" readingOrder="2"/>
    </xf>
    <xf numFmtId="0" fontId="4" fillId="0" borderId="0" xfId="0" applyFont="1" applyBorder="1" applyAlignment="1">
      <alignment horizontal="left" vertical="top" wrapText="1"/>
    </xf>
    <xf numFmtId="0" fontId="0" fillId="0" borderId="0" xfId="0" applyAlignment="1">
      <alignment horizontal="center"/>
    </xf>
    <xf numFmtId="0" fontId="1" fillId="0" borderId="26" xfId="0" applyFont="1" applyBorder="1" applyAlignment="1">
      <alignment horizontal="center" vertical="center" readingOrder="2"/>
    </xf>
    <xf numFmtId="0" fontId="4" fillId="0" borderId="12"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4" fillId="0" borderId="14" xfId="0" applyFont="1" applyBorder="1" applyAlignment="1">
      <alignment horizontal="center" vertical="center" wrapText="1" readingOrder="2"/>
    </xf>
    <xf numFmtId="0" fontId="4" fillId="0" borderId="15" xfId="0" applyFont="1" applyBorder="1" applyAlignment="1">
      <alignment horizontal="center" vertical="center" wrapText="1" readingOrder="2"/>
    </xf>
    <xf numFmtId="0" fontId="4" fillId="0" borderId="18" xfId="0"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1" fillId="0" borderId="0" xfId="0" applyFont="1" applyBorder="1" applyAlignment="1">
      <alignment horizontal="center" vertical="center" wrapText="1" readingOrder="2"/>
    </xf>
    <xf numFmtId="0" fontId="1" fillId="0" borderId="13" xfId="0" applyFont="1" applyBorder="1" applyAlignment="1">
      <alignment horizontal="center" vertical="center"/>
    </xf>
    <xf numFmtId="0" fontId="2" fillId="0" borderId="21" xfId="0" applyFont="1" applyBorder="1" applyAlignment="1">
      <alignment horizontal="center" vertical="center"/>
    </xf>
    <xf numFmtId="2" fontId="4" fillId="0" borderId="1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0" xfId="0" applyFont="1" applyBorder="1" applyAlignment="1">
      <alignment horizontal="center" vertical="center" readingOrder="2"/>
    </xf>
    <xf numFmtId="0" fontId="8" fillId="0" borderId="0" xfId="0" applyFont="1" applyBorder="1" applyAlignment="1">
      <alignment horizontal="right" vertical="center" wrapText="1" readingOrder="2"/>
    </xf>
    <xf numFmtId="0" fontId="4" fillId="0" borderId="0" xfId="0" applyFont="1" applyBorder="1" applyAlignment="1">
      <alignment horizontal="center" vertical="top" wrapText="1"/>
    </xf>
    <xf numFmtId="0" fontId="14" fillId="2" borderId="0"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0" borderId="0" xfId="0" applyFont="1" applyAlignment="1">
      <alignment horizontal="center" vertical="top"/>
    </xf>
    <xf numFmtId="0" fontId="4" fillId="0" borderId="0" xfId="0" applyFont="1" applyBorder="1" applyAlignment="1">
      <alignment vertical="top" wrapText="1"/>
    </xf>
    <xf numFmtId="0" fontId="1" fillId="0" borderId="0" xfId="0" applyFont="1" applyAlignment="1">
      <alignment horizontal="center" vertical="center" wrapText="1" readingOrder="2"/>
    </xf>
    <xf numFmtId="0" fontId="12" fillId="0" borderId="12" xfId="0" applyFont="1" applyBorder="1" applyAlignment="1">
      <alignment horizontal="center" vertical="center" wrapText="1" readingOrder="2"/>
    </xf>
    <xf numFmtId="0" fontId="12" fillId="0" borderId="5" xfId="0" applyFont="1" applyBorder="1" applyAlignment="1">
      <alignment horizontal="center" vertical="center" wrapText="1" readingOrder="2"/>
    </xf>
    <xf numFmtId="0" fontId="12" fillId="0" borderId="14" xfId="0" applyFont="1" applyBorder="1" applyAlignment="1">
      <alignment horizontal="center" vertical="center" wrapText="1" readingOrder="2"/>
    </xf>
    <xf numFmtId="0" fontId="12" fillId="0" borderId="15" xfId="0" applyFont="1" applyBorder="1" applyAlignment="1">
      <alignment horizontal="center" vertical="center" wrapText="1" readingOrder="2"/>
    </xf>
    <xf numFmtId="0" fontId="12" fillId="0" borderId="18" xfId="0" applyFont="1" applyBorder="1" applyAlignment="1">
      <alignment horizontal="center" vertical="center" wrapText="1" readingOrder="2"/>
    </xf>
    <xf numFmtId="0" fontId="12" fillId="0" borderId="19" xfId="0" applyFont="1" applyBorder="1" applyAlignment="1">
      <alignment horizontal="center" vertical="center" wrapText="1" readingOrder="2"/>
    </xf>
    <xf numFmtId="0" fontId="12" fillId="0" borderId="14" xfId="0" applyFont="1" applyBorder="1" applyAlignment="1">
      <alignment horizontal="center" vertical="center" readingOrder="2"/>
    </xf>
    <xf numFmtId="0" fontId="9" fillId="0" borderId="0" xfId="0" applyFont="1" applyAlignment="1">
      <alignment horizontal="center" vertical="center"/>
    </xf>
    <xf numFmtId="0" fontId="7" fillId="0" borderId="13"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7" fillId="0" borderId="18" xfId="0" applyFont="1" applyBorder="1" applyAlignment="1">
      <alignment horizontal="center" vertical="center" wrapText="1" readingOrder="2"/>
    </xf>
    <xf numFmtId="0" fontId="7" fillId="0" borderId="19" xfId="0" applyFont="1" applyBorder="1" applyAlignment="1">
      <alignment horizontal="center" vertical="center" wrapText="1" readingOrder="2"/>
    </xf>
    <xf numFmtId="0" fontId="7" fillId="0" borderId="14" xfId="0" applyFont="1" applyBorder="1" applyAlignment="1">
      <alignment horizontal="center" vertical="center" wrapText="1" readingOrder="2"/>
    </xf>
    <xf numFmtId="0" fontId="7" fillId="0" borderId="14" xfId="0" applyFont="1" applyBorder="1" applyAlignment="1">
      <alignment horizontal="center" vertical="center" wrapText="1"/>
    </xf>
    <xf numFmtId="0" fontId="7" fillId="0" borderId="25" xfId="0" applyFont="1" applyBorder="1" applyAlignment="1">
      <alignment horizontal="center" vertical="center" wrapText="1"/>
    </xf>
    <xf numFmtId="0" fontId="4" fillId="2" borderId="9" xfId="0" applyFont="1" applyFill="1" applyBorder="1" applyAlignment="1">
      <alignment horizontal="right" vertical="center" wrapText="1" readingOrder="2"/>
    </xf>
    <xf numFmtId="0" fontId="5" fillId="0" borderId="0" xfId="0" applyFont="1" applyAlignment="1">
      <alignment horizontal="center" vertical="center" wrapText="1" readingOrder="2"/>
    </xf>
    <xf numFmtId="0" fontId="4" fillId="0" borderId="13" xfId="0" applyFont="1" applyBorder="1" applyAlignment="1">
      <alignment horizontal="center" vertical="center" wrapText="1" readingOrder="2"/>
    </xf>
    <xf numFmtId="0" fontId="4" fillId="0" borderId="8" xfId="0" applyFont="1" applyBorder="1" applyAlignment="1">
      <alignment horizontal="center" vertical="center" wrapText="1" readingOrder="2"/>
    </xf>
    <xf numFmtId="0" fontId="4" fillId="0" borderId="21" xfId="0" applyFont="1" applyBorder="1" applyAlignment="1">
      <alignment horizontal="center" vertical="center" wrapText="1" readingOrder="2"/>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readingOrder="2"/>
    </xf>
    <xf numFmtId="0" fontId="4" fillId="0" borderId="10" xfId="0" applyFont="1" applyBorder="1" applyAlignment="1">
      <alignment horizontal="center" vertical="center" wrapText="1" readingOrder="2"/>
    </xf>
    <xf numFmtId="0" fontId="4" fillId="0" borderId="11" xfId="0" applyFont="1" applyBorder="1" applyAlignment="1">
      <alignment horizontal="center" vertical="center" wrapText="1" readingOrder="2"/>
    </xf>
    <xf numFmtId="0" fontId="4" fillId="0" borderId="19" xfId="0" applyFont="1" applyBorder="1" applyAlignment="1">
      <alignment horizontal="center" vertical="center" wrapText="1" readingOrder="2"/>
    </xf>
    <xf numFmtId="0" fontId="4" fillId="0" borderId="0" xfId="0" applyFont="1" applyBorder="1" applyAlignment="1">
      <alignment horizontal="center" vertical="center" wrapText="1"/>
    </xf>
    <xf numFmtId="0" fontId="5" fillId="0" borderId="26" xfId="0" applyFont="1" applyBorder="1" applyAlignment="1">
      <alignment horizontal="right" vertical="center" readingOrder="2"/>
    </xf>
    <xf numFmtId="0" fontId="1" fillId="0" borderId="13" xfId="0" applyFont="1" applyBorder="1" applyAlignment="1">
      <alignment horizontal="center" vertical="center" wrapText="1" readingOrder="2"/>
    </xf>
    <xf numFmtId="0" fontId="1" fillId="0" borderId="21"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19" xfId="0" applyFont="1" applyBorder="1" applyAlignment="1">
      <alignment horizontal="center" vertical="center" wrapText="1" readingOrder="2"/>
    </xf>
    <xf numFmtId="0" fontId="1" fillId="0" borderId="14" xfId="0" applyFont="1" applyBorder="1" applyAlignment="1">
      <alignment horizontal="center" vertical="center" wrapText="1" readingOrder="2"/>
    </xf>
    <xf numFmtId="0" fontId="4" fillId="0" borderId="0" xfId="0" applyFont="1" applyAlignment="1">
      <alignment horizontal="center" vertical="center"/>
    </xf>
    <xf numFmtId="0" fontId="4" fillId="2" borderId="0" xfId="0" applyFont="1" applyFill="1" applyBorder="1" applyAlignment="1">
      <alignment horizontal="right" vertical="center" wrapText="1" readingOrder="2"/>
    </xf>
    <xf numFmtId="0" fontId="7" fillId="0" borderId="11" xfId="0" applyFont="1" applyBorder="1" applyAlignment="1">
      <alignment horizontal="center" vertical="center" wrapText="1" readingOrder="2"/>
    </xf>
    <xf numFmtId="0" fontId="1" fillId="0" borderId="26" xfId="0" applyFont="1" applyBorder="1" applyAlignment="1">
      <alignment horizontal="right" vertical="center"/>
    </xf>
    <xf numFmtId="0" fontId="5" fillId="0" borderId="26" xfId="0" applyFont="1" applyBorder="1" applyAlignment="1">
      <alignment horizontal="right" vertical="center"/>
    </xf>
    <xf numFmtId="0" fontId="12" fillId="0" borderId="15"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13" xfId="0" applyFont="1" applyBorder="1" applyAlignment="1">
      <alignment horizontal="left" vertical="center"/>
    </xf>
    <xf numFmtId="0" fontId="7" fillId="0" borderId="8" xfId="0" applyFont="1" applyBorder="1" applyAlignment="1">
      <alignment horizontal="left" vertical="center"/>
    </xf>
    <xf numFmtId="0" fontId="12" fillId="0" borderId="15" xfId="0" applyFont="1" applyBorder="1" applyAlignment="1">
      <alignment horizontal="center" vertical="center" readingOrder="2"/>
    </xf>
    <xf numFmtId="0" fontId="12" fillId="0" borderId="24" xfId="0" applyFont="1" applyBorder="1" applyAlignment="1">
      <alignment horizontal="center" vertical="center" wrapText="1" readingOrder="2"/>
    </xf>
  </cellXfs>
  <cellStyles count="1">
    <cellStyle name="Normal" xfId="0" builtinId="0"/>
  </cellStyles>
  <dxfs count="0"/>
  <tableStyles count="0" defaultTableStyle="TableStyleMedium9" defaultPivotStyle="PivotStyleLight16"/>
  <colors>
    <mruColors>
      <color rgb="FF333300"/>
      <color rgb="FFCC3300"/>
      <color rgb="FF009900"/>
      <color rgb="FFCCCC00"/>
      <color rgb="FFCC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9"/>
  <sheetViews>
    <sheetView rightToLeft="1" zoomScaleNormal="100" workbookViewId="0">
      <selection activeCell="C4" sqref="C4:F4"/>
    </sheetView>
  </sheetViews>
  <sheetFormatPr defaultColWidth="9.109375" defaultRowHeight="14.4"/>
  <cols>
    <col min="1" max="1" width="9.109375" style="16"/>
    <col min="2" max="2" width="12.88671875" style="16" customWidth="1"/>
    <col min="3" max="9" width="12.33203125" style="16" customWidth="1"/>
    <col min="10" max="10" width="9.21875" style="16" hidden="1" customWidth="1"/>
    <col min="11" max="11" width="0" style="16" hidden="1" customWidth="1"/>
    <col min="12" max="12" width="0.109375" style="16" hidden="1" customWidth="1"/>
    <col min="13" max="14" width="0" style="16" hidden="1" customWidth="1"/>
    <col min="15" max="16384" width="9.109375" style="16"/>
  </cols>
  <sheetData>
    <row r="1" spans="2:19" ht="37.5" customHeight="1"/>
    <row r="2" spans="2:19" ht="36.75" customHeight="1">
      <c r="B2" s="176" t="s">
        <v>70</v>
      </c>
      <c r="C2" s="176"/>
      <c r="D2" s="176"/>
      <c r="E2" s="176"/>
      <c r="F2" s="176"/>
      <c r="G2" s="176"/>
      <c r="H2" s="176"/>
      <c r="I2" s="176"/>
      <c r="J2" s="176"/>
      <c r="M2" s="178"/>
      <c r="N2" s="178"/>
    </row>
    <row r="3" spans="2:19" ht="23.25" customHeight="1" thickBot="1">
      <c r="B3" s="179" t="s">
        <v>37</v>
      </c>
      <c r="C3" s="179"/>
      <c r="D3" s="2"/>
      <c r="E3" s="2"/>
      <c r="F3" s="2"/>
      <c r="G3" s="2"/>
      <c r="H3" s="2"/>
      <c r="I3" s="112" t="s">
        <v>30</v>
      </c>
      <c r="J3" s="112"/>
    </row>
    <row r="4" spans="2:19" ht="32.4" customHeight="1" thickTop="1">
      <c r="B4" s="180" t="s">
        <v>10</v>
      </c>
      <c r="C4" s="182" t="s">
        <v>21</v>
      </c>
      <c r="D4" s="183"/>
      <c r="E4" s="183"/>
      <c r="F4" s="180"/>
      <c r="G4" s="184" t="s">
        <v>12</v>
      </c>
      <c r="H4" s="182" t="s">
        <v>79</v>
      </c>
      <c r="I4" s="180"/>
      <c r="J4" s="186" t="s">
        <v>32</v>
      </c>
    </row>
    <row r="5" spans="2:19" ht="39" customHeight="1" thickBot="1">
      <c r="B5" s="181"/>
      <c r="C5" s="103" t="s">
        <v>80</v>
      </c>
      <c r="D5" s="161" t="s">
        <v>84</v>
      </c>
      <c r="E5" s="161" t="s">
        <v>83</v>
      </c>
      <c r="F5" s="103" t="s">
        <v>82</v>
      </c>
      <c r="G5" s="185"/>
      <c r="H5" s="161" t="s">
        <v>80</v>
      </c>
      <c r="I5" s="161" t="s">
        <v>81</v>
      </c>
      <c r="J5" s="187"/>
      <c r="N5" s="10"/>
    </row>
    <row r="6" spans="2:19" ht="30.75" customHeight="1" thickTop="1">
      <c r="B6" s="17" t="s">
        <v>23</v>
      </c>
      <c r="C6" s="26">
        <v>60</v>
      </c>
      <c r="D6" s="26">
        <v>60</v>
      </c>
      <c r="E6" s="26">
        <v>0</v>
      </c>
      <c r="F6" s="147"/>
      <c r="G6" s="44">
        <v>22</v>
      </c>
      <c r="H6" s="38">
        <f t="shared" ref="H6" si="0">G6/C6*1000</f>
        <v>366.66666666666663</v>
      </c>
      <c r="I6" s="148">
        <f t="shared" ref="I6" si="1">G6/D6*1000</f>
        <v>366.66666666666663</v>
      </c>
      <c r="J6" s="146"/>
      <c r="N6" s="10"/>
    </row>
    <row r="7" spans="2:19" ht="30.75" customHeight="1">
      <c r="B7" s="149" t="s">
        <v>24</v>
      </c>
      <c r="C7" s="35">
        <f>D7+E7+F7</f>
        <v>405427</v>
      </c>
      <c r="D7" s="35">
        <v>362088</v>
      </c>
      <c r="E7" s="35">
        <v>4812</v>
      </c>
      <c r="F7" s="35">
        <v>38527</v>
      </c>
      <c r="G7" s="35">
        <v>419345</v>
      </c>
      <c r="H7" s="42">
        <f t="shared" ref="H7" si="2">G7/C7*1000</f>
        <v>1034.329238062586</v>
      </c>
      <c r="I7" s="45">
        <f t="shared" ref="I7" si="3">G7/D7*1000</f>
        <v>1158.1300678288151</v>
      </c>
      <c r="J7" s="18" t="s">
        <v>26</v>
      </c>
      <c r="O7" s="5"/>
    </row>
    <row r="8" spans="2:19" ht="30.75" customHeight="1">
      <c r="B8" s="149" t="s">
        <v>25</v>
      </c>
      <c r="C8" s="35">
        <v>96480</v>
      </c>
      <c r="D8" s="26">
        <v>96478</v>
      </c>
      <c r="E8" s="26">
        <v>2</v>
      </c>
      <c r="F8" s="120"/>
      <c r="G8" s="26">
        <v>674840</v>
      </c>
      <c r="H8" s="38">
        <f>G8/C8*1000</f>
        <v>6994.610281923714</v>
      </c>
      <c r="I8" s="45">
        <f>G8/D8*1000</f>
        <v>6994.7552809967037</v>
      </c>
      <c r="J8" s="18" t="s">
        <v>29</v>
      </c>
      <c r="O8" s="5"/>
    </row>
    <row r="9" spans="2:19" ht="10.5" customHeight="1">
      <c r="B9" s="3"/>
      <c r="C9" s="3"/>
      <c r="D9" s="3"/>
      <c r="E9" s="177"/>
      <c r="F9" s="177"/>
      <c r="G9" s="177"/>
      <c r="H9" s="177"/>
      <c r="I9" s="177"/>
      <c r="J9" s="177"/>
      <c r="O9" s="5"/>
    </row>
    <row r="10" spans="2:19">
      <c r="B10" s="1"/>
      <c r="C10" s="1"/>
      <c r="D10" s="1"/>
      <c r="E10" s="1"/>
      <c r="F10" s="1"/>
      <c r="G10" s="1"/>
      <c r="H10" s="1"/>
      <c r="I10" s="1"/>
    </row>
    <row r="11" spans="2:19">
      <c r="B11" s="1"/>
      <c r="C11" s="1"/>
      <c r="D11" s="1"/>
      <c r="E11" s="1"/>
      <c r="F11" s="1"/>
      <c r="G11" s="1"/>
      <c r="H11" s="1"/>
      <c r="I11" s="1"/>
      <c r="J11" s="16" t="s">
        <v>5</v>
      </c>
    </row>
    <row r="12" spans="2:19">
      <c r="B12" s="1"/>
      <c r="C12" s="1"/>
      <c r="D12" s="1"/>
      <c r="E12" s="1"/>
      <c r="F12" s="1"/>
      <c r="G12" s="1"/>
      <c r="H12" s="1"/>
      <c r="I12" s="1"/>
    </row>
    <row r="13" spans="2:19">
      <c r="B13" s="1"/>
      <c r="C13" s="1"/>
      <c r="D13" s="1"/>
      <c r="E13" s="1"/>
      <c r="F13" s="1"/>
      <c r="G13" s="175"/>
      <c r="H13" s="175"/>
      <c r="I13" s="175"/>
      <c r="J13" s="175"/>
      <c r="K13" s="7"/>
      <c r="L13" s="7"/>
      <c r="M13" s="7"/>
      <c r="N13" s="7"/>
      <c r="O13" s="7"/>
    </row>
    <row r="14" spans="2:19">
      <c r="B14" s="1"/>
      <c r="C14" s="1"/>
      <c r="D14" s="1"/>
      <c r="E14" s="1"/>
      <c r="F14" s="1"/>
      <c r="G14" s="1"/>
      <c r="H14" s="1"/>
      <c r="I14" s="1"/>
    </row>
    <row r="16" spans="2:19">
      <c r="M16" s="12"/>
      <c r="N16" s="12"/>
      <c r="O16" s="12"/>
      <c r="P16" s="12"/>
      <c r="Q16" s="12"/>
      <c r="R16" s="8"/>
      <c r="S16" s="8"/>
    </row>
    <row r="18" spans="12:17">
      <c r="L18" s="5"/>
      <c r="M18" s="12"/>
      <c r="N18" s="12"/>
      <c r="O18" s="12"/>
      <c r="P18" s="12"/>
      <c r="Q18" s="12"/>
    </row>
    <row r="19" spans="12:17">
      <c r="L19" s="5"/>
      <c r="M19" s="5"/>
      <c r="N19" s="5"/>
      <c r="O19" s="5"/>
      <c r="P19" s="5"/>
      <c r="Q19" s="5"/>
    </row>
  </sheetData>
  <mergeCells count="10">
    <mergeCell ref="G13:J13"/>
    <mergeCell ref="B2:J2"/>
    <mergeCell ref="E9:J9"/>
    <mergeCell ref="M2:N2"/>
    <mergeCell ref="B3:C3"/>
    <mergeCell ref="B4:B5"/>
    <mergeCell ref="C4:F4"/>
    <mergeCell ref="G4:G5"/>
    <mergeCell ref="J4:J5"/>
    <mergeCell ref="H4:I4"/>
  </mergeCells>
  <printOptions horizontalCentered="1" verticalCentered="1"/>
  <pageMargins left="0.25" right="0.5" top="0.25" bottom="0.25" header="0" footer="0"/>
  <pageSetup orientation="landscape" r:id="rId1"/>
  <headerFooter>
    <oddFooter>&amp;L         &amp;C4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rightToLeft="1" topLeftCell="A7" zoomScale="110" zoomScaleNormal="110" zoomScaleSheetLayoutView="70" workbookViewId="0">
      <selection activeCell="A26" sqref="A26:E26"/>
    </sheetView>
  </sheetViews>
  <sheetFormatPr defaultColWidth="9" defaultRowHeight="14.4"/>
  <cols>
    <col min="1" max="1" width="21.109375" style="16" customWidth="1"/>
    <col min="2" max="2" width="11.21875" style="16" customWidth="1"/>
    <col min="3" max="3" width="14.109375" style="16" customWidth="1"/>
    <col min="4" max="4" width="14.88671875" style="16" customWidth="1"/>
    <col min="5" max="5" width="12.88671875" style="16" customWidth="1"/>
    <col min="6" max="8" width="9" style="16"/>
    <col min="9" max="9" width="11.109375" style="16" customWidth="1"/>
    <col min="10" max="11" width="0" style="16" hidden="1" customWidth="1"/>
    <col min="12" max="12" width="0.109375" style="16" hidden="1" customWidth="1"/>
    <col min="13" max="14" width="0" style="16" hidden="1" customWidth="1"/>
    <col min="15" max="16384" width="9" style="16"/>
  </cols>
  <sheetData>
    <row r="1" spans="1:12" ht="33" customHeight="1">
      <c r="A1" s="188" t="s">
        <v>77</v>
      </c>
      <c r="B1" s="188"/>
      <c r="C1" s="188"/>
      <c r="D1" s="188"/>
      <c r="E1" s="188"/>
    </row>
    <row r="2" spans="1:12" ht="16.5" customHeight="1" thickBot="1">
      <c r="A2" s="52" t="s">
        <v>50</v>
      </c>
      <c r="B2" s="53"/>
      <c r="C2" s="53"/>
      <c r="D2" s="54"/>
      <c r="E2" s="21"/>
    </row>
    <row r="3" spans="1:12" ht="18" customHeight="1" thickTop="1">
      <c r="A3" s="189" t="s">
        <v>10</v>
      </c>
      <c r="B3" s="55" t="s">
        <v>51</v>
      </c>
      <c r="C3" s="55" t="s">
        <v>23</v>
      </c>
      <c r="D3" s="128" t="s">
        <v>24</v>
      </c>
      <c r="E3" s="128" t="s">
        <v>25</v>
      </c>
      <c r="F3" s="5"/>
    </row>
    <row r="4" spans="1:12" ht="18" customHeight="1" thickBot="1">
      <c r="A4" s="190"/>
      <c r="B4" s="132"/>
      <c r="C4" s="132"/>
      <c r="D4" s="129"/>
      <c r="E4" s="129"/>
      <c r="F4" s="6"/>
    </row>
    <row r="5" spans="1:12" ht="13.5" customHeight="1" thickTop="1">
      <c r="A5" s="191" t="s">
        <v>86</v>
      </c>
      <c r="B5" s="58" t="s">
        <v>52</v>
      </c>
      <c r="C5" s="151">
        <v>5</v>
      </c>
      <c r="D5" s="130">
        <v>2290</v>
      </c>
      <c r="E5" s="131">
        <v>245</v>
      </c>
    </row>
    <row r="6" spans="1:12" ht="12" customHeight="1">
      <c r="A6" s="192"/>
      <c r="B6" s="57" t="s">
        <v>53</v>
      </c>
      <c r="C6" s="56">
        <v>6.97</v>
      </c>
      <c r="D6" s="59">
        <v>3040</v>
      </c>
      <c r="E6" s="60">
        <v>317.61</v>
      </c>
    </row>
    <row r="7" spans="1:12" ht="12" customHeight="1">
      <c r="A7" s="192"/>
      <c r="B7" s="57" t="s">
        <v>54</v>
      </c>
      <c r="C7" s="61">
        <v>9.3000000000000007</v>
      </c>
      <c r="D7" s="25">
        <v>2228</v>
      </c>
      <c r="E7" s="60">
        <v>384</v>
      </c>
    </row>
    <row r="8" spans="1:12" ht="12" customHeight="1">
      <c r="A8" s="192" t="s">
        <v>85</v>
      </c>
      <c r="B8" s="58" t="s">
        <v>55</v>
      </c>
      <c r="C8" s="61">
        <v>1.32</v>
      </c>
      <c r="D8" s="25">
        <v>558</v>
      </c>
      <c r="E8" s="60">
        <v>246</v>
      </c>
      <c r="F8" s="27"/>
    </row>
    <row r="9" spans="1:12" ht="12" customHeight="1">
      <c r="A9" s="192"/>
      <c r="B9" s="57" t="s">
        <v>61</v>
      </c>
      <c r="C9" s="57">
        <v>0.26</v>
      </c>
      <c r="D9" s="118">
        <v>5151.6000000000004</v>
      </c>
      <c r="E9" s="119">
        <v>564</v>
      </c>
    </row>
    <row r="10" spans="1:12" ht="12" customHeight="1">
      <c r="A10" s="193"/>
      <c r="B10" s="57">
        <v>2020</v>
      </c>
      <c r="C10" s="57">
        <v>0.6</v>
      </c>
      <c r="D10" s="118">
        <v>4054</v>
      </c>
      <c r="E10" s="119">
        <v>965</v>
      </c>
    </row>
    <row r="11" spans="1:12" ht="12" customHeight="1">
      <c r="A11" s="194" t="s">
        <v>87</v>
      </c>
      <c r="B11" s="58" t="s">
        <v>52</v>
      </c>
      <c r="C11" s="56">
        <v>0.75</v>
      </c>
      <c r="D11" s="23">
        <v>1823</v>
      </c>
      <c r="E11" s="62">
        <v>1629</v>
      </c>
    </row>
    <row r="12" spans="1:12" ht="12" customHeight="1">
      <c r="A12" s="195"/>
      <c r="B12" s="57" t="s">
        <v>53</v>
      </c>
      <c r="C12" s="56">
        <v>0.84</v>
      </c>
      <c r="D12" s="23">
        <v>2595</v>
      </c>
      <c r="E12" s="62">
        <v>1907</v>
      </c>
    </row>
    <row r="13" spans="1:12" ht="12" customHeight="1">
      <c r="A13" s="195"/>
      <c r="B13" s="57" t="s">
        <v>54</v>
      </c>
      <c r="C13" s="56">
        <v>0.86</v>
      </c>
      <c r="D13" s="25">
        <v>1853</v>
      </c>
      <c r="E13" s="63">
        <v>2668</v>
      </c>
      <c r="L13" s="12"/>
    </row>
    <row r="14" spans="1:12" ht="12" customHeight="1">
      <c r="A14" s="195" t="s">
        <v>88</v>
      </c>
      <c r="B14" s="57" t="s">
        <v>55</v>
      </c>
      <c r="C14" s="56">
        <v>0.37</v>
      </c>
      <c r="D14" s="25">
        <v>633</v>
      </c>
      <c r="E14" s="63">
        <v>1656</v>
      </c>
    </row>
    <row r="15" spans="1:12" ht="12" customHeight="1">
      <c r="A15" s="195"/>
      <c r="B15" s="57" t="s">
        <v>61</v>
      </c>
      <c r="C15" s="57">
        <v>0.02</v>
      </c>
      <c r="D15" s="118">
        <v>4732</v>
      </c>
      <c r="E15" s="119">
        <v>3923.5</v>
      </c>
    </row>
    <row r="16" spans="1:12" ht="12" customHeight="1">
      <c r="A16" s="196"/>
      <c r="B16" s="57">
        <v>2020</v>
      </c>
      <c r="C16" s="57">
        <v>0.22</v>
      </c>
      <c r="D16" s="118">
        <v>4193</v>
      </c>
      <c r="E16" s="119">
        <v>6748</v>
      </c>
    </row>
    <row r="17" spans="1:7" ht="12" customHeight="1">
      <c r="A17" s="201" t="s">
        <v>89</v>
      </c>
      <c r="B17" s="58" t="s">
        <v>52</v>
      </c>
      <c r="C17" s="66">
        <v>154</v>
      </c>
      <c r="D17" s="24">
        <v>796.1</v>
      </c>
      <c r="E17" s="64">
        <v>6652.9</v>
      </c>
      <c r="G17" s="14"/>
    </row>
    <row r="18" spans="1:7" ht="12" customHeight="1">
      <c r="A18" s="181"/>
      <c r="B18" s="121" t="s">
        <v>53</v>
      </c>
      <c r="C18" s="122">
        <v>120.5</v>
      </c>
      <c r="D18" s="123">
        <v>853.9</v>
      </c>
      <c r="E18" s="124">
        <v>5999.6</v>
      </c>
    </row>
    <row r="19" spans="1:7" ht="12" customHeight="1">
      <c r="A19" s="181"/>
      <c r="B19" s="57" t="s">
        <v>54</v>
      </c>
      <c r="C19" s="66">
        <v>93</v>
      </c>
      <c r="D19" s="56">
        <v>831.6</v>
      </c>
      <c r="E19" s="65">
        <v>6939.4</v>
      </c>
    </row>
    <row r="20" spans="1:7" ht="12" customHeight="1">
      <c r="A20" s="181" t="s">
        <v>90</v>
      </c>
      <c r="B20" s="57" t="s">
        <v>55</v>
      </c>
      <c r="C20" s="66">
        <v>280.3</v>
      </c>
      <c r="D20" s="56">
        <v>1133.8</v>
      </c>
      <c r="E20" s="65">
        <v>6744.4</v>
      </c>
    </row>
    <row r="21" spans="1:7" ht="12" customHeight="1">
      <c r="A21" s="181"/>
      <c r="B21" s="57" t="s">
        <v>61</v>
      </c>
      <c r="C21" s="57">
        <v>76.900000000000006</v>
      </c>
      <c r="D21" s="100">
        <v>918.3</v>
      </c>
      <c r="E21" s="71">
        <v>6957.5</v>
      </c>
    </row>
    <row r="22" spans="1:7" ht="12" customHeight="1">
      <c r="A22" s="202"/>
      <c r="B22" s="57">
        <v>2020</v>
      </c>
      <c r="C22" s="57">
        <v>366.7</v>
      </c>
      <c r="D22" s="100">
        <v>1034.3</v>
      </c>
      <c r="E22" s="71">
        <v>6994.6</v>
      </c>
    </row>
    <row r="23" spans="1:7">
      <c r="A23" s="198" t="s">
        <v>63</v>
      </c>
      <c r="B23" s="198"/>
      <c r="C23" s="198"/>
      <c r="D23" s="198"/>
      <c r="E23" s="198"/>
    </row>
    <row r="24" spans="1:7" ht="17.25" customHeight="1">
      <c r="A24" s="198"/>
      <c r="B24" s="198"/>
      <c r="C24" s="198"/>
      <c r="D24" s="198"/>
      <c r="E24" s="198"/>
    </row>
    <row r="25" spans="1:7" ht="13.5" customHeight="1">
      <c r="A25" s="200" t="s">
        <v>62</v>
      </c>
      <c r="B25" s="200"/>
      <c r="C25" s="200"/>
      <c r="D25" s="200"/>
      <c r="E25" s="99"/>
    </row>
    <row r="26" spans="1:7" ht="14.25" customHeight="1">
      <c r="A26" s="199"/>
      <c r="B26" s="199"/>
      <c r="C26" s="199"/>
      <c r="D26" s="199"/>
      <c r="E26" s="199"/>
      <c r="F26" s="51"/>
    </row>
    <row r="27" spans="1:7" ht="17.25" customHeight="1">
      <c r="A27" s="67"/>
      <c r="B27" s="67"/>
      <c r="C27" s="67"/>
      <c r="D27" s="67"/>
      <c r="E27" s="67"/>
    </row>
    <row r="31" spans="1:7">
      <c r="G31" s="68"/>
    </row>
    <row r="37" spans="1:13" ht="53.25" customHeight="1">
      <c r="M37" s="69"/>
    </row>
    <row r="42" spans="1:13">
      <c r="A42" s="197"/>
      <c r="B42" s="197"/>
      <c r="C42" s="197"/>
      <c r="D42" s="197"/>
    </row>
    <row r="43" spans="1:13" ht="17.25" customHeight="1">
      <c r="E43" s="70"/>
      <c r="F43" s="70"/>
      <c r="G43" s="70"/>
    </row>
  </sheetData>
  <mergeCells count="12">
    <mergeCell ref="A14:A16"/>
    <mergeCell ref="A42:D42"/>
    <mergeCell ref="A23:E24"/>
    <mergeCell ref="A26:E26"/>
    <mergeCell ref="A25:D25"/>
    <mergeCell ref="A17:A19"/>
    <mergeCell ref="A20:A22"/>
    <mergeCell ref="A1:E1"/>
    <mergeCell ref="A3:A4"/>
    <mergeCell ref="A5:A7"/>
    <mergeCell ref="A8:A10"/>
    <mergeCell ref="A11:A13"/>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&amp;L          &amp;C5</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rightToLeft="1" zoomScale="118" zoomScaleNormal="118" workbookViewId="0">
      <selection activeCell="A3" sqref="A3:G6"/>
    </sheetView>
  </sheetViews>
  <sheetFormatPr defaultColWidth="9.109375" defaultRowHeight="14.4"/>
  <cols>
    <col min="1" max="1" width="11.88671875" style="141" customWidth="1"/>
    <col min="2" max="2" width="9.33203125" style="141" customWidth="1"/>
    <col min="3" max="3" width="10.21875" style="141" customWidth="1"/>
    <col min="4" max="4" width="9.33203125" style="141" customWidth="1"/>
    <col min="5" max="6" width="10.6640625" style="141" customWidth="1"/>
    <col min="7" max="7" width="10.77734375" style="141" customWidth="1"/>
    <col min="8" max="8" width="13" style="16" hidden="1" customWidth="1"/>
    <col min="9" max="9" width="0" style="16" hidden="1" customWidth="1"/>
    <col min="10" max="10" width="0.109375" style="16" hidden="1" customWidth="1"/>
    <col min="11" max="11" width="9.109375" style="16" hidden="1" customWidth="1"/>
    <col min="12" max="16384" width="9.109375" style="16"/>
  </cols>
  <sheetData>
    <row r="1" spans="1:11" ht="32.4" customHeight="1">
      <c r="A1" s="205" t="s">
        <v>71</v>
      </c>
      <c r="B1" s="205"/>
      <c r="C1" s="205"/>
      <c r="D1" s="205"/>
      <c r="E1" s="205"/>
      <c r="F1" s="205"/>
      <c r="G1" s="205"/>
      <c r="H1" s="205"/>
      <c r="I1" s="205"/>
      <c r="J1" s="205"/>
      <c r="K1" s="205"/>
    </row>
    <row r="2" spans="1:11" ht="20.25" customHeight="1" thickBot="1">
      <c r="A2" s="152" t="s">
        <v>44</v>
      </c>
      <c r="B2" s="117"/>
      <c r="C2" s="117"/>
      <c r="D2" s="117"/>
      <c r="E2" s="117"/>
      <c r="F2" s="117"/>
      <c r="G2" s="117"/>
      <c r="H2" s="46" t="s">
        <v>33</v>
      </c>
      <c r="I2" s="117"/>
      <c r="J2" s="117"/>
      <c r="K2" s="117"/>
    </row>
    <row r="3" spans="1:11" ht="30.6" customHeight="1" thickTop="1">
      <c r="A3" s="206" t="s">
        <v>43</v>
      </c>
      <c r="B3" s="208" t="s">
        <v>20</v>
      </c>
      <c r="C3" s="209"/>
      <c r="D3" s="209"/>
      <c r="E3" s="210" t="s">
        <v>12</v>
      </c>
      <c r="F3" s="212" t="s">
        <v>28</v>
      </c>
      <c r="G3" s="252"/>
      <c r="H3" s="248" t="s">
        <v>31</v>
      </c>
      <c r="I3" s="47"/>
      <c r="J3" s="47"/>
      <c r="K3" s="47"/>
    </row>
    <row r="4" spans="1:11" ht="36.6" customHeight="1" thickBot="1">
      <c r="A4" s="207"/>
      <c r="B4" s="142" t="s">
        <v>80</v>
      </c>
      <c r="C4" s="142" t="s">
        <v>81</v>
      </c>
      <c r="D4" s="142" t="s">
        <v>91</v>
      </c>
      <c r="E4" s="211"/>
      <c r="F4" s="142" t="s">
        <v>92</v>
      </c>
      <c r="G4" s="253" t="s">
        <v>93</v>
      </c>
      <c r="H4" s="249"/>
      <c r="I4" s="5"/>
      <c r="J4" s="5"/>
      <c r="K4" s="5"/>
    </row>
    <row r="5" spans="1:11" s="5" customFormat="1" ht="21" customHeight="1" thickTop="1">
      <c r="A5" s="144" t="s">
        <v>2</v>
      </c>
      <c r="B5" s="153">
        <v>60</v>
      </c>
      <c r="C5" s="154">
        <v>60</v>
      </c>
      <c r="D5" s="154">
        <v>0</v>
      </c>
      <c r="E5" s="153">
        <v>22</v>
      </c>
      <c r="F5" s="155">
        <f>E5/B5*1000</f>
        <v>366.66666666666663</v>
      </c>
      <c r="G5" s="160">
        <f>E5/C5*1000</f>
        <v>366.66666666666663</v>
      </c>
      <c r="H5" s="250"/>
      <c r="I5" s="145"/>
      <c r="J5" s="145"/>
      <c r="K5" s="145"/>
    </row>
    <row r="6" spans="1:11" ht="21" customHeight="1">
      <c r="A6" s="17" t="s">
        <v>0</v>
      </c>
      <c r="B6" s="44">
        <v>60</v>
      </c>
      <c r="C6" s="44">
        <v>60</v>
      </c>
      <c r="D6" s="44">
        <v>0</v>
      </c>
      <c r="E6" s="44">
        <v>22</v>
      </c>
      <c r="F6" s="38">
        <v>366.7</v>
      </c>
      <c r="G6" s="148">
        <v>366.7</v>
      </c>
      <c r="H6" s="251"/>
      <c r="I6" s="143"/>
      <c r="J6" s="143"/>
      <c r="K6" s="143"/>
    </row>
    <row r="7" spans="1:11" ht="15" customHeight="1">
      <c r="A7" s="137"/>
      <c r="B7" s="140"/>
      <c r="C7" s="203"/>
      <c r="D7" s="203"/>
      <c r="E7" s="203"/>
      <c r="F7" s="203"/>
      <c r="G7" s="140"/>
      <c r="H7" s="20"/>
    </row>
    <row r="8" spans="1:11" ht="15" customHeight="1">
      <c r="A8" s="137"/>
      <c r="B8" s="203"/>
      <c r="C8" s="203"/>
      <c r="D8" s="203"/>
      <c r="E8" s="203"/>
      <c r="F8" s="203"/>
      <c r="G8" s="203"/>
      <c r="H8" s="20"/>
    </row>
    <row r="9" spans="1:11" ht="15" customHeight="1">
      <c r="A9" s="204"/>
      <c r="B9" s="204"/>
      <c r="C9" s="204"/>
      <c r="D9" s="204"/>
      <c r="E9" s="204"/>
      <c r="F9" s="204"/>
      <c r="G9" s="204"/>
      <c r="H9" s="139"/>
    </row>
    <row r="10" spans="1:11" ht="15" customHeight="1">
      <c r="A10" s="137"/>
      <c r="B10" s="138"/>
      <c r="C10" s="138"/>
      <c r="D10" s="138"/>
      <c r="E10" s="138"/>
      <c r="F10" s="8"/>
      <c r="G10" s="8"/>
      <c r="H10" s="139"/>
    </row>
    <row r="11" spans="1:11" ht="14.25" customHeight="1"/>
    <row r="15" spans="1:11">
      <c r="G15" s="136"/>
    </row>
  </sheetData>
  <mergeCells count="9">
    <mergeCell ref="C7:F7"/>
    <mergeCell ref="B8:G8"/>
    <mergeCell ref="A9:G9"/>
    <mergeCell ref="A1:K1"/>
    <mergeCell ref="A3:A4"/>
    <mergeCell ref="B3:D3"/>
    <mergeCell ref="E3:E4"/>
    <mergeCell ref="F3:G3"/>
    <mergeCell ref="H3:H4"/>
  </mergeCells>
  <printOptions horizontalCentered="1" verticalCentered="1"/>
  <pageMargins left="0.19685039370078741" right="0.19685039370078741" top="0.39370078740157483" bottom="0.39370078740157483" header="0.31496062992125984" footer="0.31496062992125984"/>
  <pageSetup paperSize="9" scale="97" orientation="landscape" r:id="rId1"/>
  <headerFooter>
    <oddFooter xml:space="preserve">&amp;C10&amp;R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rightToLeft="1" zoomScaleNormal="100" workbookViewId="0">
      <selection activeCell="F4" sqref="F4:F5"/>
    </sheetView>
  </sheetViews>
  <sheetFormatPr defaultColWidth="9.109375" defaultRowHeight="14.4"/>
  <cols>
    <col min="1" max="1" width="9.6640625" style="16" customWidth="1"/>
    <col min="2" max="2" width="8.6640625" style="16" customWidth="1"/>
    <col min="3" max="3" width="9.88671875" style="16" customWidth="1"/>
    <col min="4" max="4" width="9.109375" style="16" customWidth="1"/>
    <col min="5" max="5" width="8.21875" style="16" customWidth="1"/>
    <col min="6" max="6" width="10.21875" style="16" customWidth="1"/>
    <col min="7" max="7" width="9.109375" style="16" customWidth="1"/>
    <col min="8" max="8" width="9.77734375" style="16" customWidth="1"/>
    <col min="9" max="9" width="12" style="16" hidden="1" customWidth="1"/>
    <col min="10" max="10" width="0" style="16" hidden="1" customWidth="1"/>
    <col min="11" max="11" width="0.109375" style="16" hidden="1" customWidth="1"/>
    <col min="12" max="12" width="0" style="16" hidden="1" customWidth="1"/>
    <col min="13" max="16384" width="9.109375" style="16"/>
  </cols>
  <sheetData>
    <row r="2" spans="1:12" ht="29.25" customHeight="1">
      <c r="A2" s="205" t="s">
        <v>78</v>
      </c>
      <c r="B2" s="205"/>
      <c r="C2" s="205"/>
      <c r="D2" s="205"/>
      <c r="E2" s="205"/>
      <c r="F2" s="205"/>
      <c r="G2" s="205"/>
      <c r="H2" s="205"/>
      <c r="I2" s="205"/>
      <c r="J2" s="205"/>
      <c r="K2" s="205"/>
      <c r="L2" s="205"/>
    </row>
    <row r="3" spans="1:12" ht="19.2" customHeight="1" thickBot="1">
      <c r="A3" s="46" t="s">
        <v>42</v>
      </c>
      <c r="B3" s="46"/>
      <c r="C3" s="46"/>
      <c r="D3" s="46"/>
      <c r="E3" s="46"/>
      <c r="F3" s="46"/>
      <c r="G3" s="46"/>
      <c r="H3" s="46"/>
      <c r="I3" s="4" t="s">
        <v>34</v>
      </c>
    </row>
    <row r="4" spans="1:12" ht="27" customHeight="1" thickTop="1">
      <c r="A4" s="214" t="s">
        <v>43</v>
      </c>
      <c r="B4" s="216" t="s">
        <v>20</v>
      </c>
      <c r="C4" s="216"/>
      <c r="D4" s="216"/>
      <c r="E4" s="216"/>
      <c r="F4" s="216" t="s">
        <v>12</v>
      </c>
      <c r="G4" s="216" t="s">
        <v>28</v>
      </c>
      <c r="H4" s="218"/>
      <c r="I4" s="219" t="s">
        <v>31</v>
      </c>
      <c r="J4" s="47"/>
      <c r="K4" s="47"/>
      <c r="L4" s="47"/>
    </row>
    <row r="5" spans="1:12" ht="41.4" customHeight="1" thickBot="1">
      <c r="A5" s="215"/>
      <c r="B5" s="11" t="s">
        <v>94</v>
      </c>
      <c r="C5" s="11" t="s">
        <v>81</v>
      </c>
      <c r="D5" s="11" t="s">
        <v>83</v>
      </c>
      <c r="E5" s="11" t="s">
        <v>82</v>
      </c>
      <c r="F5" s="217"/>
      <c r="G5" s="11" t="s">
        <v>95</v>
      </c>
      <c r="H5" s="9" t="s">
        <v>93</v>
      </c>
      <c r="I5" s="220"/>
      <c r="J5" s="5"/>
      <c r="K5" s="5"/>
      <c r="L5" s="5"/>
    </row>
    <row r="6" spans="1:12" ht="18" customHeight="1" thickTop="1">
      <c r="A6" s="107" t="s">
        <v>57</v>
      </c>
      <c r="B6" s="90">
        <v>20460</v>
      </c>
      <c r="C6" s="90">
        <v>20460</v>
      </c>
      <c r="D6" s="90">
        <v>0</v>
      </c>
      <c r="E6" s="108">
        <v>0</v>
      </c>
      <c r="F6" s="90">
        <v>30747</v>
      </c>
      <c r="G6" s="38">
        <f>F6/B6*1000</f>
        <v>1502.7859237536657</v>
      </c>
      <c r="H6" s="160">
        <f>F6/C6*1000</f>
        <v>1502.7859237536657</v>
      </c>
      <c r="I6" s="18" t="s">
        <v>39</v>
      </c>
      <c r="J6" s="95"/>
      <c r="K6" s="95"/>
      <c r="L6" s="95"/>
    </row>
    <row r="7" spans="1:12">
      <c r="A7" s="84" t="s">
        <v>58</v>
      </c>
      <c r="B7" s="26">
        <v>94842</v>
      </c>
      <c r="C7" s="26">
        <v>94842</v>
      </c>
      <c r="D7" s="35">
        <v>0</v>
      </c>
      <c r="E7" s="35">
        <v>0</v>
      </c>
      <c r="F7" s="26">
        <v>174648</v>
      </c>
      <c r="G7" s="38">
        <f t="shared" ref="G7:G20" si="0">F7/B7*1000</f>
        <v>1841.4626431327893</v>
      </c>
      <c r="H7" s="148">
        <f t="shared" ref="H7:H20" si="1">F7/C7*1000</f>
        <v>1841.4626431327893</v>
      </c>
      <c r="I7" s="18" t="s">
        <v>13</v>
      </c>
      <c r="J7" s="95"/>
      <c r="K7" s="95"/>
      <c r="L7" s="95"/>
    </row>
    <row r="8" spans="1:12">
      <c r="A8" s="84" t="s">
        <v>59</v>
      </c>
      <c r="B8" s="26">
        <v>2270</v>
      </c>
      <c r="C8" s="26">
        <v>950</v>
      </c>
      <c r="D8" s="35">
        <v>0</v>
      </c>
      <c r="E8" s="35">
        <v>1320</v>
      </c>
      <c r="F8" s="26">
        <v>563</v>
      </c>
      <c r="G8" s="38">
        <f t="shared" si="0"/>
        <v>248.01762114537445</v>
      </c>
      <c r="H8" s="148">
        <f t="shared" si="1"/>
        <v>592.63157894736844</v>
      </c>
      <c r="I8" s="18" t="s">
        <v>46</v>
      </c>
      <c r="J8" s="95"/>
      <c r="K8" s="95"/>
      <c r="L8" s="95"/>
    </row>
    <row r="9" spans="1:12">
      <c r="A9" s="84" t="s">
        <v>48</v>
      </c>
      <c r="B9" s="26">
        <v>31037</v>
      </c>
      <c r="C9" s="109">
        <v>31037</v>
      </c>
      <c r="D9" s="110">
        <v>0</v>
      </c>
      <c r="E9" s="110">
        <v>0</v>
      </c>
      <c r="F9" s="109">
        <v>21022</v>
      </c>
      <c r="G9" s="38">
        <f t="shared" si="0"/>
        <v>677.32061732770569</v>
      </c>
      <c r="H9" s="148">
        <f t="shared" si="1"/>
        <v>677.32061732770569</v>
      </c>
      <c r="I9" s="18" t="s">
        <v>14</v>
      </c>
      <c r="J9" s="95"/>
      <c r="K9" s="95"/>
      <c r="L9" s="95"/>
    </row>
    <row r="10" spans="1:12">
      <c r="A10" s="84" t="s">
        <v>8</v>
      </c>
      <c r="B10" s="26">
        <v>39887</v>
      </c>
      <c r="C10" s="26">
        <v>39887</v>
      </c>
      <c r="D10" s="35">
        <v>0</v>
      </c>
      <c r="E10" s="35">
        <v>0</v>
      </c>
      <c r="F10" s="26">
        <v>31375</v>
      </c>
      <c r="G10" s="38">
        <f t="shared" si="0"/>
        <v>786.59713691177581</v>
      </c>
      <c r="H10" s="148">
        <f t="shared" si="1"/>
        <v>786.59713691177581</v>
      </c>
      <c r="I10" s="18" t="s">
        <v>38</v>
      </c>
      <c r="J10" s="95"/>
      <c r="K10" s="95"/>
      <c r="L10" s="95"/>
    </row>
    <row r="11" spans="1:12">
      <c r="A11" s="84" t="s">
        <v>2</v>
      </c>
      <c r="B11" s="26">
        <v>79043</v>
      </c>
      <c r="C11" s="26">
        <v>77206</v>
      </c>
      <c r="D11" s="35">
        <v>337</v>
      </c>
      <c r="E11" s="35">
        <v>1500</v>
      </c>
      <c r="F11" s="26">
        <v>88819</v>
      </c>
      <c r="G11" s="38">
        <f t="shared" si="0"/>
        <v>1123.6795162126944</v>
      </c>
      <c r="H11" s="148">
        <f t="shared" si="1"/>
        <v>1150.415770795016</v>
      </c>
      <c r="I11" s="18" t="s">
        <v>15</v>
      </c>
      <c r="J11" s="95"/>
      <c r="K11" s="95"/>
      <c r="L11" s="95"/>
    </row>
    <row r="12" spans="1:12">
      <c r="A12" s="84" t="s">
        <v>27</v>
      </c>
      <c r="B12" s="26">
        <v>6826</v>
      </c>
      <c r="C12" s="26">
        <v>6076</v>
      </c>
      <c r="D12" s="35">
        <v>250</v>
      </c>
      <c r="E12" s="35">
        <v>500</v>
      </c>
      <c r="F12" s="26">
        <v>6557</v>
      </c>
      <c r="G12" s="38">
        <f t="shared" si="0"/>
        <v>960.59185467330803</v>
      </c>
      <c r="H12" s="148">
        <f t="shared" si="1"/>
        <v>1079.1639236339697</v>
      </c>
      <c r="I12" s="18" t="s">
        <v>16</v>
      </c>
      <c r="J12" s="95"/>
      <c r="K12" s="95"/>
      <c r="L12" s="95"/>
    </row>
    <row r="13" spans="1:12" ht="16.95" customHeight="1">
      <c r="A13" s="84" t="s">
        <v>9</v>
      </c>
      <c r="B13" s="26">
        <v>70528</v>
      </c>
      <c r="C13" s="26">
        <v>70528</v>
      </c>
      <c r="D13" s="35">
        <v>0</v>
      </c>
      <c r="E13" s="35">
        <v>0</v>
      </c>
      <c r="F13" s="26">
        <v>48119</v>
      </c>
      <c r="G13" s="38">
        <f t="shared" si="0"/>
        <v>682.26803539019966</v>
      </c>
      <c r="H13" s="148">
        <f t="shared" si="1"/>
        <v>682.26803539019966</v>
      </c>
      <c r="I13" s="18" t="s">
        <v>47</v>
      </c>
      <c r="J13" s="95"/>
      <c r="K13" s="95"/>
      <c r="L13" s="95"/>
    </row>
    <row r="14" spans="1:12" ht="16.5" customHeight="1">
      <c r="A14" s="84" t="s">
        <v>49</v>
      </c>
      <c r="B14" s="26">
        <v>13475</v>
      </c>
      <c r="C14" s="26">
        <v>9000</v>
      </c>
      <c r="D14" s="35">
        <v>4225</v>
      </c>
      <c r="E14" s="35">
        <v>250</v>
      </c>
      <c r="F14" s="26">
        <v>10351</v>
      </c>
      <c r="G14" s="38">
        <f t="shared" si="0"/>
        <v>768.16326530612241</v>
      </c>
      <c r="H14" s="148">
        <f t="shared" si="1"/>
        <v>1150.1111111111111</v>
      </c>
      <c r="I14" s="18" t="s">
        <v>17</v>
      </c>
      <c r="J14" s="95"/>
      <c r="K14" s="95"/>
      <c r="L14" s="95"/>
    </row>
    <row r="15" spans="1:12">
      <c r="A15" s="84" t="s">
        <v>6</v>
      </c>
      <c r="B15" s="26">
        <v>1050</v>
      </c>
      <c r="C15" s="109">
        <v>0</v>
      </c>
      <c r="D15" s="110">
        <v>0</v>
      </c>
      <c r="E15" s="110">
        <v>1050</v>
      </c>
      <c r="F15" s="109">
        <v>0</v>
      </c>
      <c r="G15" s="38">
        <v>0</v>
      </c>
      <c r="H15" s="148">
        <v>0</v>
      </c>
      <c r="I15" s="18" t="s">
        <v>18</v>
      </c>
      <c r="J15" s="95"/>
      <c r="K15" s="95"/>
      <c r="L15" s="95"/>
    </row>
    <row r="16" spans="1:12">
      <c r="A16" s="84" t="s">
        <v>7</v>
      </c>
      <c r="B16" s="26">
        <v>4820</v>
      </c>
      <c r="C16" s="109">
        <v>4820</v>
      </c>
      <c r="D16" s="110">
        <v>0</v>
      </c>
      <c r="E16" s="110">
        <v>0</v>
      </c>
      <c r="F16" s="109">
        <v>3142</v>
      </c>
      <c r="G16" s="38">
        <f t="shared" si="0"/>
        <v>651.86721991701245</v>
      </c>
      <c r="H16" s="148">
        <f t="shared" si="1"/>
        <v>651.86721991701245</v>
      </c>
      <c r="I16" s="18" t="s">
        <v>19</v>
      </c>
      <c r="J16" s="95"/>
      <c r="K16" s="95"/>
      <c r="L16" s="95"/>
    </row>
    <row r="17" spans="1:13">
      <c r="A17" s="84" t="s">
        <v>3</v>
      </c>
      <c r="B17" s="26">
        <v>555</v>
      </c>
      <c r="C17" s="26">
        <v>455</v>
      </c>
      <c r="D17" s="110">
        <v>0</v>
      </c>
      <c r="E17" s="110">
        <v>100</v>
      </c>
      <c r="F17" s="26">
        <v>228</v>
      </c>
      <c r="G17" s="38">
        <f t="shared" si="0"/>
        <v>410.81081081081084</v>
      </c>
      <c r="H17" s="148">
        <f t="shared" si="1"/>
        <v>501.09890109890108</v>
      </c>
      <c r="I17" s="18" t="s">
        <v>40</v>
      </c>
      <c r="J17" s="95"/>
      <c r="K17" s="95"/>
      <c r="L17" s="95"/>
    </row>
    <row r="18" spans="1:13">
      <c r="A18" s="84" t="s">
        <v>4</v>
      </c>
      <c r="B18" s="26">
        <v>39699</v>
      </c>
      <c r="C18" s="26">
        <v>6827</v>
      </c>
      <c r="D18" s="35">
        <v>0</v>
      </c>
      <c r="E18" s="35">
        <v>32872</v>
      </c>
      <c r="F18" s="26">
        <v>3774</v>
      </c>
      <c r="G18" s="38">
        <f t="shared" si="0"/>
        <v>95.065366885815763</v>
      </c>
      <c r="H18" s="148">
        <f t="shared" si="1"/>
        <v>552.80503881646405</v>
      </c>
      <c r="I18" s="159"/>
      <c r="J18" s="94"/>
      <c r="K18" s="94"/>
      <c r="L18" s="94"/>
    </row>
    <row r="19" spans="1:13">
      <c r="A19" s="84" t="s">
        <v>56</v>
      </c>
      <c r="B19" s="26">
        <v>935</v>
      </c>
      <c r="C19" s="37">
        <v>0</v>
      </c>
      <c r="D19" s="26">
        <v>0</v>
      </c>
      <c r="E19" s="26">
        <v>935</v>
      </c>
      <c r="F19" s="37">
        <v>0</v>
      </c>
      <c r="G19" s="38">
        <f t="shared" si="0"/>
        <v>0</v>
      </c>
      <c r="H19" s="148">
        <v>0</v>
      </c>
      <c r="I19" s="159"/>
      <c r="J19" s="94"/>
      <c r="K19" s="94"/>
      <c r="L19" s="94"/>
    </row>
    <row r="20" spans="1:13" ht="15.75" customHeight="1">
      <c r="A20" s="84" t="s">
        <v>0</v>
      </c>
      <c r="B20" s="26">
        <f>SUM(B6:B19)</f>
        <v>405427</v>
      </c>
      <c r="C20" s="26">
        <f t="shared" ref="C20:F20" si="2">SUM(C6:C19)</f>
        <v>362088</v>
      </c>
      <c r="D20" s="26">
        <f t="shared" si="2"/>
        <v>4812</v>
      </c>
      <c r="E20" s="26">
        <f t="shared" si="2"/>
        <v>38527</v>
      </c>
      <c r="F20" s="26">
        <f t="shared" si="2"/>
        <v>419345</v>
      </c>
      <c r="G20" s="38">
        <f t="shared" si="0"/>
        <v>1034.329238062586</v>
      </c>
      <c r="H20" s="148">
        <f t="shared" si="1"/>
        <v>1158.1300678288151</v>
      </c>
      <c r="I20" s="86"/>
      <c r="J20" s="111"/>
      <c r="K20" s="111"/>
      <c r="L20" s="111"/>
    </row>
    <row r="21" spans="1:13" ht="18" customHeight="1">
      <c r="A21" s="221" t="s">
        <v>60</v>
      </c>
      <c r="B21" s="221"/>
      <c r="C21" s="221"/>
      <c r="D21" s="221"/>
      <c r="E21" s="50"/>
      <c r="F21" s="50"/>
      <c r="G21" s="50"/>
      <c r="H21" s="50"/>
      <c r="I21" s="50"/>
    </row>
    <row r="22" spans="1:13" ht="18" customHeight="1">
      <c r="A22" s="150"/>
      <c r="B22" s="150"/>
      <c r="C22" s="150"/>
      <c r="D22" s="150"/>
      <c r="E22" s="50"/>
      <c r="F22" s="50"/>
      <c r="G22" s="50"/>
      <c r="H22" s="50"/>
      <c r="I22" s="50"/>
    </row>
    <row r="23" spans="1:13" ht="20.25" customHeight="1">
      <c r="A23" s="213"/>
      <c r="B23" s="213"/>
      <c r="C23" s="213"/>
      <c r="D23" s="213"/>
      <c r="E23" s="213"/>
      <c r="F23" s="213"/>
      <c r="G23" s="213"/>
      <c r="H23" s="213"/>
      <c r="I23" s="213"/>
      <c r="J23" s="213"/>
      <c r="K23" s="213"/>
      <c r="L23" s="213"/>
    </row>
    <row r="24" spans="1:13" ht="20.25" customHeight="1">
      <c r="A24" s="213"/>
      <c r="B24" s="213"/>
      <c r="C24" s="213"/>
      <c r="D24" s="213"/>
      <c r="E24" s="213"/>
      <c r="F24" s="213"/>
      <c r="G24" s="213"/>
      <c r="H24" s="213"/>
      <c r="I24" s="213"/>
      <c r="J24" s="213"/>
      <c r="K24" s="213"/>
      <c r="L24" s="213"/>
    </row>
    <row r="25" spans="1:13" ht="20.25" customHeight="1">
      <c r="A25" s="213"/>
      <c r="B25" s="213"/>
      <c r="C25" s="213"/>
      <c r="D25" s="213"/>
      <c r="E25" s="213"/>
      <c r="F25" s="213"/>
      <c r="G25" s="213"/>
      <c r="H25" s="213"/>
      <c r="I25" s="213"/>
      <c r="J25" s="213"/>
      <c r="K25" s="213"/>
      <c r="L25" s="213"/>
      <c r="M25" s="19"/>
    </row>
    <row r="26" spans="1:13">
      <c r="H26" s="15"/>
      <c r="I26" s="14"/>
    </row>
    <row r="27" spans="1:13">
      <c r="G27" s="22"/>
    </row>
  </sheetData>
  <mergeCells count="10">
    <mergeCell ref="A25:L25"/>
    <mergeCell ref="A2:L2"/>
    <mergeCell ref="A24:L24"/>
    <mergeCell ref="A23:L23"/>
    <mergeCell ref="A4:A5"/>
    <mergeCell ref="B4:E4"/>
    <mergeCell ref="F4:F5"/>
    <mergeCell ref="G4:H4"/>
    <mergeCell ref="I4:I5"/>
    <mergeCell ref="A21:D21"/>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 xml:space="preserve">&amp;C11&amp;R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rightToLeft="1" topLeftCell="A13" zoomScaleNormal="100" workbookViewId="0">
      <selection activeCell="N9" sqref="N9"/>
    </sheetView>
  </sheetViews>
  <sheetFormatPr defaultColWidth="9.109375" defaultRowHeight="14.4"/>
  <cols>
    <col min="1" max="1" width="9.6640625" style="16" customWidth="1"/>
    <col min="2" max="2" width="8.21875" style="16" customWidth="1"/>
    <col min="3" max="3" width="10.21875" style="16" customWidth="1"/>
    <col min="4" max="4" width="9.88671875" style="16" customWidth="1"/>
    <col min="5" max="5" width="10" style="16" customWidth="1"/>
    <col min="6" max="6" width="9.88671875" style="16" customWidth="1"/>
    <col min="7" max="7" width="7.88671875" style="16" customWidth="1"/>
    <col min="8" max="8" width="10" style="16" customWidth="1"/>
    <col min="9" max="9" width="11.88671875" style="16" hidden="1" customWidth="1"/>
    <col min="10" max="10" width="0" style="16" hidden="1" customWidth="1"/>
    <col min="11" max="11" width="0.109375" style="16" hidden="1" customWidth="1"/>
    <col min="12" max="16384" width="9.109375" style="16"/>
  </cols>
  <sheetData>
    <row r="1" spans="1:11" ht="30.75" customHeight="1"/>
    <row r="2" spans="1:11" ht="31.5" customHeight="1">
      <c r="A2" s="222" t="s">
        <v>72</v>
      </c>
      <c r="B2" s="222"/>
      <c r="C2" s="222"/>
      <c r="D2" s="222"/>
      <c r="E2" s="222"/>
      <c r="F2" s="222"/>
      <c r="G2" s="222"/>
      <c r="H2" s="222"/>
      <c r="I2" s="222"/>
      <c r="J2" s="222"/>
      <c r="K2" s="222"/>
    </row>
    <row r="3" spans="1:11" ht="21.75" customHeight="1" thickBot="1">
      <c r="A3" s="158" t="s">
        <v>67</v>
      </c>
      <c r="B3" s="156"/>
      <c r="C3" s="156"/>
      <c r="D3" s="156"/>
      <c r="E3" s="156"/>
      <c r="F3" s="156"/>
      <c r="G3" s="156"/>
      <c r="H3" s="156"/>
      <c r="I3" s="156" t="s">
        <v>22</v>
      </c>
      <c r="J3" s="157"/>
      <c r="K3" s="157"/>
    </row>
    <row r="4" spans="1:11" ht="31.2" customHeight="1" thickTop="1">
      <c r="A4" s="223" t="s">
        <v>43</v>
      </c>
      <c r="B4" s="182" t="s">
        <v>20</v>
      </c>
      <c r="C4" s="183"/>
      <c r="D4" s="183"/>
      <c r="E4" s="180"/>
      <c r="F4" s="184" t="s">
        <v>12</v>
      </c>
      <c r="G4" s="180" t="s">
        <v>28</v>
      </c>
      <c r="H4" s="182"/>
      <c r="I4" s="229" t="s">
        <v>31</v>
      </c>
      <c r="J4" s="101"/>
      <c r="K4" s="101"/>
    </row>
    <row r="5" spans="1:11" ht="29.25" customHeight="1">
      <c r="A5" s="224"/>
      <c r="B5" s="232"/>
      <c r="C5" s="233"/>
      <c r="D5" s="233"/>
      <c r="E5" s="202"/>
      <c r="F5" s="234"/>
      <c r="G5" s="202"/>
      <c r="H5" s="232"/>
      <c r="I5" s="230"/>
      <c r="J5" s="102"/>
      <c r="K5" s="102"/>
    </row>
    <row r="6" spans="1:11" ht="67.5" customHeight="1" thickBot="1">
      <c r="A6" s="225"/>
      <c r="B6" s="104" t="s">
        <v>99</v>
      </c>
      <c r="C6" s="104" t="s">
        <v>98</v>
      </c>
      <c r="D6" s="104" t="s">
        <v>97</v>
      </c>
      <c r="E6" s="104" t="s">
        <v>82</v>
      </c>
      <c r="F6" s="235"/>
      <c r="G6" s="106" t="s">
        <v>92</v>
      </c>
      <c r="H6" s="105" t="s">
        <v>93</v>
      </c>
      <c r="I6" s="231"/>
      <c r="J6" s="102"/>
      <c r="K6" s="102"/>
    </row>
    <row r="7" spans="1:11" ht="17.7" customHeight="1" thickTop="1">
      <c r="A7" s="83" t="s">
        <v>57</v>
      </c>
      <c r="B7" s="162">
        <v>800</v>
      </c>
      <c r="C7" s="162">
        <v>800</v>
      </c>
      <c r="D7" s="90">
        <v>0</v>
      </c>
      <c r="E7" s="162">
        <v>0</v>
      </c>
      <c r="F7" s="163">
        <v>720</v>
      </c>
      <c r="G7" s="164">
        <v>900</v>
      </c>
      <c r="H7" s="165">
        <v>900</v>
      </c>
      <c r="I7" s="18" t="s">
        <v>14</v>
      </c>
      <c r="J7" s="93"/>
      <c r="K7" s="93"/>
    </row>
    <row r="8" spans="1:11" ht="17.7" customHeight="1">
      <c r="A8" s="135" t="s">
        <v>58</v>
      </c>
      <c r="B8" s="33">
        <v>60</v>
      </c>
      <c r="C8" s="23">
        <v>60</v>
      </c>
      <c r="D8" s="35">
        <v>0</v>
      </c>
      <c r="E8" s="35">
        <v>0</v>
      </c>
      <c r="F8" s="41">
        <v>51</v>
      </c>
      <c r="G8" s="36">
        <v>850</v>
      </c>
      <c r="H8" s="166">
        <v>850</v>
      </c>
      <c r="I8" s="18" t="s">
        <v>16</v>
      </c>
      <c r="J8" s="93"/>
      <c r="K8" s="93"/>
    </row>
    <row r="9" spans="1:11" ht="17.7" customHeight="1">
      <c r="A9" s="84" t="s">
        <v>0</v>
      </c>
      <c r="B9" s="23">
        <v>860</v>
      </c>
      <c r="C9" s="23">
        <v>860</v>
      </c>
      <c r="D9" s="26">
        <v>0</v>
      </c>
      <c r="E9" s="26">
        <v>0</v>
      </c>
      <c r="F9" s="41">
        <f>SUM(F7:F8)</f>
        <v>771</v>
      </c>
      <c r="G9" s="38">
        <f>F9/B9*1000</f>
        <v>896.51162790697674</v>
      </c>
      <c r="H9" s="148">
        <f>F9/C9*1000</f>
        <v>896.51162790697674</v>
      </c>
      <c r="I9" s="18" t="s">
        <v>11</v>
      </c>
      <c r="J9" s="93"/>
      <c r="K9" s="93"/>
    </row>
    <row r="10" spans="1:11" ht="21" customHeight="1">
      <c r="A10" s="93"/>
      <c r="B10" s="93"/>
      <c r="C10" s="93"/>
      <c r="D10" s="93"/>
      <c r="E10" s="93"/>
      <c r="F10" s="93"/>
      <c r="G10" s="93"/>
      <c r="H10" s="93"/>
      <c r="I10" s="93"/>
      <c r="J10" s="93"/>
      <c r="K10" s="93"/>
    </row>
    <row r="11" spans="1:11" ht="29.25" customHeight="1"/>
    <row r="12" spans="1:11" ht="28.5" customHeight="1">
      <c r="A12" s="222" t="s">
        <v>73</v>
      </c>
      <c r="B12" s="222"/>
      <c r="C12" s="222"/>
      <c r="D12" s="222"/>
      <c r="E12" s="222"/>
      <c r="F12" s="222"/>
      <c r="G12" s="222"/>
      <c r="H12" s="222"/>
      <c r="I12" s="222"/>
      <c r="J12" s="222"/>
      <c r="K12" s="222"/>
    </row>
    <row r="13" spans="1:11" ht="21.75" customHeight="1" thickBot="1">
      <c r="A13" s="46" t="s">
        <v>68</v>
      </c>
      <c r="B13" s="46"/>
      <c r="C13" s="6"/>
      <c r="D13" s="6"/>
      <c r="E13" s="6"/>
      <c r="F13" s="6"/>
      <c r="G13" s="6"/>
      <c r="H13" s="6"/>
      <c r="I13" s="46" t="s">
        <v>35</v>
      </c>
      <c r="J13" s="5"/>
      <c r="K13" s="5"/>
    </row>
    <row r="14" spans="1:11" ht="27.6" customHeight="1" thickTop="1">
      <c r="A14" s="223" t="s">
        <v>1</v>
      </c>
      <c r="B14" s="182" t="s">
        <v>20</v>
      </c>
      <c r="C14" s="183"/>
      <c r="D14" s="183"/>
      <c r="E14" s="180"/>
      <c r="F14" s="184" t="s">
        <v>12</v>
      </c>
      <c r="G14" s="182" t="s">
        <v>28</v>
      </c>
      <c r="H14" s="183"/>
      <c r="I14" s="226" t="s">
        <v>31</v>
      </c>
      <c r="J14" s="101"/>
      <c r="K14" s="101"/>
    </row>
    <row r="15" spans="1:11" ht="28.5" customHeight="1">
      <c r="A15" s="224"/>
      <c r="B15" s="232"/>
      <c r="C15" s="233"/>
      <c r="D15" s="233"/>
      <c r="E15" s="202"/>
      <c r="F15" s="234"/>
      <c r="G15" s="232"/>
      <c r="H15" s="233"/>
      <c r="I15" s="227"/>
      <c r="J15" s="102"/>
      <c r="K15" s="102"/>
    </row>
    <row r="16" spans="1:11" ht="27" thickBot="1">
      <c r="A16" s="225"/>
      <c r="B16" s="103" t="s">
        <v>99</v>
      </c>
      <c r="C16" s="103" t="s">
        <v>98</v>
      </c>
      <c r="D16" s="104" t="s">
        <v>97</v>
      </c>
      <c r="E16" s="105" t="s">
        <v>82</v>
      </c>
      <c r="F16" s="235"/>
      <c r="G16" s="104" t="s">
        <v>92</v>
      </c>
      <c r="H16" s="105" t="s">
        <v>96</v>
      </c>
      <c r="I16" s="228"/>
      <c r="J16" s="102"/>
      <c r="K16" s="102"/>
    </row>
    <row r="17" spans="1:11" ht="17.7" customHeight="1" thickTop="1">
      <c r="A17" s="83" t="s">
        <v>57</v>
      </c>
      <c r="B17" s="72">
        <v>19660</v>
      </c>
      <c r="C17" s="72">
        <v>19660</v>
      </c>
      <c r="D17" s="116">
        <v>0</v>
      </c>
      <c r="E17" s="73">
        <v>0</v>
      </c>
      <c r="F17" s="72">
        <v>30027</v>
      </c>
      <c r="G17" s="171">
        <f>F17/B17*1000</f>
        <v>1527.3143438453712</v>
      </c>
      <c r="H17" s="74">
        <f>F17/C17*1000</f>
        <v>1527.3143438453712</v>
      </c>
      <c r="I17" s="10"/>
      <c r="J17" s="5"/>
      <c r="K17" s="5"/>
    </row>
    <row r="18" spans="1:11" ht="17.7" customHeight="1">
      <c r="A18" s="84" t="s">
        <v>58</v>
      </c>
      <c r="B18" s="75">
        <v>94782</v>
      </c>
      <c r="C18" s="75">
        <v>94782</v>
      </c>
      <c r="D18" s="75">
        <v>0</v>
      </c>
      <c r="E18" s="75">
        <v>0</v>
      </c>
      <c r="F18" s="75">
        <v>174597</v>
      </c>
      <c r="G18" s="76">
        <v>1842.1</v>
      </c>
      <c r="H18" s="172">
        <v>1842.1</v>
      </c>
      <c r="I18" s="167" t="s">
        <v>39</v>
      </c>
    </row>
    <row r="19" spans="1:11" ht="17.7" customHeight="1">
      <c r="A19" s="84" t="s">
        <v>59</v>
      </c>
      <c r="B19" s="75">
        <v>2270</v>
      </c>
      <c r="C19" s="75">
        <v>950</v>
      </c>
      <c r="D19" s="78">
        <v>0</v>
      </c>
      <c r="E19" s="78">
        <v>1320</v>
      </c>
      <c r="F19" s="75">
        <v>563</v>
      </c>
      <c r="G19" s="76">
        <v>248</v>
      </c>
      <c r="H19" s="172">
        <v>592.6</v>
      </c>
      <c r="I19" s="18" t="s">
        <v>13</v>
      </c>
    </row>
    <row r="20" spans="1:11" s="34" customFormat="1" ht="17.7" customHeight="1">
      <c r="A20" s="84" t="s">
        <v>48</v>
      </c>
      <c r="B20" s="75">
        <v>31037</v>
      </c>
      <c r="C20" s="79">
        <v>31037</v>
      </c>
      <c r="D20" s="80">
        <v>0</v>
      </c>
      <c r="E20" s="80">
        <v>0</v>
      </c>
      <c r="F20" s="79">
        <v>21022</v>
      </c>
      <c r="G20" s="76">
        <v>677.3</v>
      </c>
      <c r="H20" s="172">
        <v>677.3</v>
      </c>
      <c r="I20" s="168" t="s">
        <v>46</v>
      </c>
    </row>
    <row r="21" spans="1:11" ht="17.7" customHeight="1">
      <c r="A21" s="84" t="s">
        <v>8</v>
      </c>
      <c r="B21" s="75">
        <v>39887</v>
      </c>
      <c r="C21" s="79">
        <v>39887</v>
      </c>
      <c r="D21" s="80">
        <v>0</v>
      </c>
      <c r="E21" s="80">
        <v>0</v>
      </c>
      <c r="F21" s="79">
        <v>31375</v>
      </c>
      <c r="G21" s="76">
        <v>786.6</v>
      </c>
      <c r="H21" s="172">
        <v>786.6</v>
      </c>
      <c r="I21" s="18" t="s">
        <v>14</v>
      </c>
    </row>
    <row r="22" spans="1:11" ht="17.7" customHeight="1">
      <c r="A22" s="84" t="s">
        <v>2</v>
      </c>
      <c r="B22" s="75">
        <v>79043</v>
      </c>
      <c r="C22" s="79">
        <v>77206</v>
      </c>
      <c r="D22" s="80">
        <v>337</v>
      </c>
      <c r="E22" s="80">
        <v>1500</v>
      </c>
      <c r="F22" s="79">
        <v>88819</v>
      </c>
      <c r="G22" s="76">
        <v>1123.7</v>
      </c>
      <c r="H22" s="172">
        <v>1150.4000000000001</v>
      </c>
      <c r="I22" s="18" t="s">
        <v>38</v>
      </c>
    </row>
    <row r="23" spans="1:11" ht="17.7" customHeight="1">
      <c r="A23" s="84" t="s">
        <v>27</v>
      </c>
      <c r="B23" s="75">
        <v>6826</v>
      </c>
      <c r="C23" s="75">
        <v>6076</v>
      </c>
      <c r="D23" s="78">
        <v>250</v>
      </c>
      <c r="E23" s="78">
        <v>500</v>
      </c>
      <c r="F23" s="75">
        <v>6557</v>
      </c>
      <c r="G23" s="76">
        <v>960.6</v>
      </c>
      <c r="H23" s="172">
        <v>1079.2</v>
      </c>
      <c r="I23" s="18" t="s">
        <v>15</v>
      </c>
    </row>
    <row r="24" spans="1:11" ht="17.7" customHeight="1">
      <c r="A24" s="84" t="s">
        <v>9</v>
      </c>
      <c r="B24" s="75">
        <v>70528</v>
      </c>
      <c r="C24" s="79">
        <v>70528</v>
      </c>
      <c r="D24" s="80">
        <v>0</v>
      </c>
      <c r="E24" s="80">
        <v>0</v>
      </c>
      <c r="F24" s="79">
        <v>48119</v>
      </c>
      <c r="G24" s="76">
        <v>682.3</v>
      </c>
      <c r="H24" s="172">
        <v>682.3</v>
      </c>
      <c r="I24" s="18" t="s">
        <v>16</v>
      </c>
    </row>
    <row r="25" spans="1:11" ht="17.7" customHeight="1">
      <c r="A25" s="84" t="s">
        <v>49</v>
      </c>
      <c r="B25" s="75">
        <v>13475</v>
      </c>
      <c r="C25" s="79">
        <v>9000</v>
      </c>
      <c r="D25" s="80">
        <v>4225</v>
      </c>
      <c r="E25" s="80">
        <v>250</v>
      </c>
      <c r="F25" s="79">
        <v>10351</v>
      </c>
      <c r="G25" s="76">
        <v>768.2</v>
      </c>
      <c r="H25" s="172">
        <v>1150.0999999999999</v>
      </c>
      <c r="I25" s="169" t="s">
        <v>47</v>
      </c>
    </row>
    <row r="26" spans="1:11" s="34" customFormat="1" ht="17.7" customHeight="1">
      <c r="A26" s="84" t="s">
        <v>6</v>
      </c>
      <c r="B26" s="75">
        <v>1050</v>
      </c>
      <c r="C26" s="79">
        <v>0</v>
      </c>
      <c r="D26" s="80">
        <v>0</v>
      </c>
      <c r="E26" s="80">
        <v>1050</v>
      </c>
      <c r="F26" s="79">
        <v>0</v>
      </c>
      <c r="G26" s="76">
        <v>0</v>
      </c>
      <c r="H26" s="172">
        <v>0</v>
      </c>
      <c r="I26" s="168" t="s">
        <v>17</v>
      </c>
    </row>
    <row r="27" spans="1:11" s="34" customFormat="1" ht="17.7" customHeight="1">
      <c r="A27" s="84" t="s">
        <v>7</v>
      </c>
      <c r="B27" s="75">
        <v>4820</v>
      </c>
      <c r="C27" s="79">
        <v>4820</v>
      </c>
      <c r="D27" s="80">
        <v>0</v>
      </c>
      <c r="E27" s="80">
        <v>0</v>
      </c>
      <c r="F27" s="79">
        <v>3142</v>
      </c>
      <c r="G27" s="76">
        <v>651.9</v>
      </c>
      <c r="H27" s="172">
        <v>651.9</v>
      </c>
      <c r="I27" s="168" t="s">
        <v>18</v>
      </c>
    </row>
    <row r="28" spans="1:11" ht="17.7" customHeight="1">
      <c r="A28" s="84" t="s">
        <v>3</v>
      </c>
      <c r="B28" s="75">
        <v>555</v>
      </c>
      <c r="C28" s="79">
        <v>455</v>
      </c>
      <c r="D28" s="80">
        <v>0</v>
      </c>
      <c r="E28" s="80">
        <v>100</v>
      </c>
      <c r="F28" s="79">
        <v>228</v>
      </c>
      <c r="G28" s="76">
        <f>F28/B28*1000</f>
        <v>410.81081081081084</v>
      </c>
      <c r="H28" s="172">
        <v>501.1</v>
      </c>
      <c r="I28" s="170" t="s">
        <v>19</v>
      </c>
    </row>
    <row r="29" spans="1:11" ht="17.7" customHeight="1">
      <c r="A29" s="84" t="s">
        <v>4</v>
      </c>
      <c r="B29" s="75">
        <v>39699</v>
      </c>
      <c r="C29" s="79">
        <v>6827</v>
      </c>
      <c r="D29" s="80">
        <v>0</v>
      </c>
      <c r="E29" s="80">
        <v>32872</v>
      </c>
      <c r="F29" s="79">
        <v>3774</v>
      </c>
      <c r="G29" s="76">
        <v>95.1</v>
      </c>
      <c r="H29" s="172">
        <v>552.79999999999995</v>
      </c>
      <c r="I29" s="18" t="s">
        <v>40</v>
      </c>
    </row>
    <row r="30" spans="1:11" ht="17.7" customHeight="1">
      <c r="A30" s="85" t="s">
        <v>56</v>
      </c>
      <c r="B30" s="75">
        <v>935</v>
      </c>
      <c r="C30" s="77">
        <v>0</v>
      </c>
      <c r="D30" s="82">
        <v>0</v>
      </c>
      <c r="E30" s="82">
        <v>935</v>
      </c>
      <c r="F30" s="77">
        <v>0</v>
      </c>
      <c r="G30" s="81">
        <v>0</v>
      </c>
      <c r="H30" s="173">
        <v>0</v>
      </c>
      <c r="I30" s="18"/>
    </row>
    <row r="31" spans="1:11" ht="17.7" customHeight="1">
      <c r="A31" s="85" t="s">
        <v>0</v>
      </c>
      <c r="B31" s="77">
        <f>SUM(B17:B30)</f>
        <v>404567</v>
      </c>
      <c r="C31" s="77">
        <f t="shared" ref="C31:E31" si="0">SUM(C17:C30)</f>
        <v>361228</v>
      </c>
      <c r="D31" s="77">
        <f t="shared" si="0"/>
        <v>4812</v>
      </c>
      <c r="E31" s="77">
        <f t="shared" si="0"/>
        <v>38527</v>
      </c>
      <c r="F31" s="77">
        <f>SUM(F17:F30)</f>
        <v>418574</v>
      </c>
      <c r="G31" s="76">
        <f>F31/B31*1000</f>
        <v>1034.6222010198558</v>
      </c>
      <c r="H31" s="172">
        <f>F31/C31*1000</f>
        <v>1158.752920593088</v>
      </c>
      <c r="I31" s="18" t="s">
        <v>11</v>
      </c>
    </row>
    <row r="32" spans="1:11">
      <c r="A32" s="221" t="s">
        <v>60</v>
      </c>
      <c r="B32" s="221"/>
      <c r="C32" s="221"/>
      <c r="D32" s="221"/>
      <c r="E32" s="48"/>
      <c r="F32" s="48"/>
      <c r="G32" s="48"/>
      <c r="H32" s="48"/>
    </row>
  </sheetData>
  <mergeCells count="14">
    <mergeCell ref="A32:D32"/>
    <mergeCell ref="G5:H5"/>
    <mergeCell ref="G14:H15"/>
    <mergeCell ref="F14:F16"/>
    <mergeCell ref="B14:E15"/>
    <mergeCell ref="F4:F6"/>
    <mergeCell ref="B4:E5"/>
    <mergeCell ref="A2:K2"/>
    <mergeCell ref="A14:A16"/>
    <mergeCell ref="I14:I16"/>
    <mergeCell ref="A12:K12"/>
    <mergeCell ref="A4:A6"/>
    <mergeCell ref="G4:H4"/>
    <mergeCell ref="I4:I6"/>
  </mergeCells>
  <printOptions horizontalCentered="1" verticalCentered="1"/>
  <pageMargins left="0.25" right="0.5" top="0.25" bottom="0.25" header="0.31496062992126" footer="0.31496062992126"/>
  <pageSetup paperSize="9" orientation="portrait" r:id="rId1"/>
  <headerFooter>
    <oddFooter xml:space="preserve">&amp;C14&amp;R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rightToLeft="1" zoomScaleNormal="100" workbookViewId="0">
      <selection activeCell="A14" sqref="A14:G15"/>
    </sheetView>
  </sheetViews>
  <sheetFormatPr defaultRowHeight="14.4"/>
  <cols>
    <col min="1" max="1" width="11" customWidth="1"/>
    <col min="2" max="2" width="8.77734375" customWidth="1"/>
    <col min="3" max="3" width="11.21875" customWidth="1"/>
    <col min="4" max="4" width="10.77734375" customWidth="1"/>
    <col min="5" max="5" width="10.6640625" customWidth="1"/>
    <col min="6" max="6" width="9.21875" customWidth="1"/>
    <col min="7" max="7" width="12.109375" customWidth="1"/>
  </cols>
  <sheetData>
    <row r="1" spans="1:10" ht="33" customHeight="1">
      <c r="A1" s="222" t="s">
        <v>74</v>
      </c>
      <c r="B1" s="222"/>
      <c r="C1" s="222"/>
      <c r="D1" s="222"/>
      <c r="E1" s="222"/>
      <c r="F1" s="222"/>
      <c r="G1" s="222"/>
    </row>
    <row r="2" spans="1:10" ht="25.2" customHeight="1" thickBot="1">
      <c r="A2" s="237" t="s">
        <v>69</v>
      </c>
      <c r="B2" s="237"/>
      <c r="C2" s="96"/>
      <c r="D2" s="96"/>
      <c r="E2" s="96"/>
      <c r="F2" s="96"/>
      <c r="G2" s="96"/>
    </row>
    <row r="3" spans="1:10" ht="25.5" customHeight="1" thickTop="1">
      <c r="A3" s="238" t="s">
        <v>43</v>
      </c>
      <c r="B3" s="240" t="s">
        <v>21</v>
      </c>
      <c r="C3" s="240"/>
      <c r="D3" s="240"/>
      <c r="E3" s="240" t="s">
        <v>12</v>
      </c>
      <c r="F3" s="240" t="s">
        <v>28</v>
      </c>
      <c r="G3" s="242"/>
    </row>
    <row r="4" spans="1:10" ht="37.799999999999997" customHeight="1" thickBot="1">
      <c r="A4" s="239"/>
      <c r="B4" s="97" t="s">
        <v>80</v>
      </c>
      <c r="C4" s="97" t="s">
        <v>81</v>
      </c>
      <c r="D4" s="97" t="s">
        <v>91</v>
      </c>
      <c r="E4" s="241"/>
      <c r="F4" s="97" t="s">
        <v>101</v>
      </c>
      <c r="G4" s="98" t="s">
        <v>102</v>
      </c>
      <c r="H4" s="28"/>
      <c r="I4" s="28"/>
      <c r="J4" s="28"/>
    </row>
    <row r="5" spans="1:10" s="16" customFormat="1" ht="15" thickTop="1">
      <c r="A5" s="85" t="s">
        <v>57</v>
      </c>
      <c r="B5" s="90">
        <v>24138</v>
      </c>
      <c r="C5" s="113">
        <v>24138</v>
      </c>
      <c r="D5" s="90">
        <v>0</v>
      </c>
      <c r="E5" s="90">
        <v>132212</v>
      </c>
      <c r="F5" s="127">
        <f>E5/B5*1000</f>
        <v>5477.3386361753255</v>
      </c>
      <c r="G5" s="92">
        <f t="shared" ref="G5:G15" si="0">E5/C5*1000</f>
        <v>5477.3386361753255</v>
      </c>
      <c r="H5" s="28"/>
      <c r="I5" s="28"/>
      <c r="J5" s="28"/>
    </row>
    <row r="6" spans="1:10" s="16" customFormat="1">
      <c r="A6" s="85" t="s">
        <v>65</v>
      </c>
      <c r="B6" s="35">
        <v>5</v>
      </c>
      <c r="C6" s="113">
        <v>5</v>
      </c>
      <c r="D6" s="35">
        <v>0</v>
      </c>
      <c r="E6" s="35">
        <v>30</v>
      </c>
      <c r="F6" s="91">
        <f>E6/B6*1000</f>
        <v>6000</v>
      </c>
      <c r="G6" s="92">
        <f t="shared" si="0"/>
        <v>6000</v>
      </c>
      <c r="H6" s="28"/>
      <c r="I6" s="28"/>
      <c r="J6" s="28"/>
    </row>
    <row r="7" spans="1:10" s="16" customFormat="1">
      <c r="A7" s="85" t="s">
        <v>59</v>
      </c>
      <c r="B7" s="31">
        <v>1412</v>
      </c>
      <c r="C7" s="44">
        <v>1412</v>
      </c>
      <c r="D7" s="31">
        <v>0</v>
      </c>
      <c r="E7" s="31">
        <v>7791</v>
      </c>
      <c r="F7" s="91">
        <v>5517.7</v>
      </c>
      <c r="G7" s="92">
        <f t="shared" si="0"/>
        <v>5517.7053824362611</v>
      </c>
      <c r="H7" s="28"/>
      <c r="I7" s="28"/>
      <c r="J7" s="28"/>
    </row>
    <row r="8" spans="1:10" s="16" customFormat="1">
      <c r="A8" s="85" t="s">
        <v>48</v>
      </c>
      <c r="B8" s="33">
        <v>19102</v>
      </c>
      <c r="C8" s="44">
        <v>19100</v>
      </c>
      <c r="D8" s="33">
        <v>2</v>
      </c>
      <c r="E8" s="33">
        <v>125001</v>
      </c>
      <c r="F8" s="91">
        <f t="shared" ref="F8:F15" si="1">E8/B8*1000</f>
        <v>6543.869751858444</v>
      </c>
      <c r="G8" s="92">
        <f t="shared" si="0"/>
        <v>6544.5549738219897</v>
      </c>
      <c r="H8" s="28"/>
      <c r="I8" s="28"/>
      <c r="J8" s="28"/>
    </row>
    <row r="9" spans="1:10">
      <c r="A9" s="89" t="s">
        <v>8</v>
      </c>
      <c r="B9" s="23">
        <v>41452</v>
      </c>
      <c r="C9" s="44">
        <v>41452</v>
      </c>
      <c r="D9" s="23">
        <v>0</v>
      </c>
      <c r="E9" s="23">
        <v>335362</v>
      </c>
      <c r="F9" s="127">
        <f t="shared" si="1"/>
        <v>8090.3695840972696</v>
      </c>
      <c r="G9" s="92">
        <f t="shared" si="0"/>
        <v>8090.3695840972696</v>
      </c>
      <c r="H9" s="28"/>
      <c r="I9" s="28"/>
      <c r="J9" s="28"/>
    </row>
    <row r="10" spans="1:10">
      <c r="A10" s="89" t="s">
        <v>2</v>
      </c>
      <c r="B10" s="23">
        <v>2421</v>
      </c>
      <c r="C10" s="44">
        <v>2421</v>
      </c>
      <c r="D10" s="23">
        <v>0</v>
      </c>
      <c r="E10" s="23">
        <v>22471</v>
      </c>
      <c r="F10" s="91">
        <f t="shared" si="1"/>
        <v>9281.7017761255665</v>
      </c>
      <c r="G10" s="92">
        <f t="shared" si="0"/>
        <v>9281.7017761255665</v>
      </c>
      <c r="H10" s="28"/>
      <c r="I10" s="28"/>
      <c r="J10" s="28"/>
    </row>
    <row r="11" spans="1:10" s="16" customFormat="1">
      <c r="A11" s="89" t="s">
        <v>36</v>
      </c>
      <c r="B11" s="32">
        <v>134</v>
      </c>
      <c r="C11" s="44">
        <v>134</v>
      </c>
      <c r="D11" s="32">
        <v>0</v>
      </c>
      <c r="E11" s="32">
        <v>1028</v>
      </c>
      <c r="F11" s="127">
        <f t="shared" si="1"/>
        <v>7671.6417910447763</v>
      </c>
      <c r="G11" s="92">
        <f t="shared" si="0"/>
        <v>7671.6417910447763</v>
      </c>
      <c r="H11" s="28"/>
      <c r="I11" s="28"/>
      <c r="J11" s="28"/>
    </row>
    <row r="12" spans="1:10">
      <c r="A12" s="89" t="s">
        <v>9</v>
      </c>
      <c r="B12" s="23">
        <v>5133</v>
      </c>
      <c r="C12" s="44">
        <v>5133</v>
      </c>
      <c r="D12" s="23">
        <v>0</v>
      </c>
      <c r="E12" s="23">
        <v>34734</v>
      </c>
      <c r="F12" s="91">
        <f t="shared" si="1"/>
        <v>6766.803039158387</v>
      </c>
      <c r="G12" s="92">
        <f t="shared" si="0"/>
        <v>6766.803039158387</v>
      </c>
      <c r="H12" s="28"/>
      <c r="I12" s="28"/>
      <c r="J12" s="28"/>
    </row>
    <row r="13" spans="1:10" s="16" customFormat="1" ht="17.399999999999999" customHeight="1">
      <c r="A13" s="89" t="s">
        <v>49</v>
      </c>
      <c r="B13" s="35">
        <v>2557</v>
      </c>
      <c r="C13" s="114">
        <v>2557</v>
      </c>
      <c r="D13" s="35">
        <v>0</v>
      </c>
      <c r="E13" s="32">
        <v>15390</v>
      </c>
      <c r="F13" s="127">
        <f t="shared" si="1"/>
        <v>6018.7719984356663</v>
      </c>
      <c r="G13" s="92">
        <f t="shared" si="0"/>
        <v>6018.7719984356663</v>
      </c>
      <c r="H13" s="115"/>
      <c r="I13" s="28"/>
      <c r="J13" s="28"/>
    </row>
    <row r="14" spans="1:10" s="16" customFormat="1">
      <c r="A14" s="89" t="s">
        <v>7</v>
      </c>
      <c r="B14" s="32">
        <v>126</v>
      </c>
      <c r="C14" s="44">
        <v>126</v>
      </c>
      <c r="D14" s="32">
        <v>0</v>
      </c>
      <c r="E14" s="94">
        <v>821</v>
      </c>
      <c r="F14" s="38">
        <f t="shared" si="1"/>
        <v>6515.8730158730159</v>
      </c>
      <c r="G14" s="148">
        <f t="shared" si="0"/>
        <v>6515.8730158730159</v>
      </c>
      <c r="H14" s="28"/>
      <c r="I14" s="28"/>
      <c r="J14" s="29"/>
    </row>
    <row r="15" spans="1:10">
      <c r="A15" s="89" t="s">
        <v>0</v>
      </c>
      <c r="B15" s="26">
        <f>SUM(B5:B14)</f>
        <v>96480</v>
      </c>
      <c r="C15" s="26">
        <f t="shared" ref="C15:E15" si="2">SUM(C5:C14)</f>
        <v>96478</v>
      </c>
      <c r="D15" s="26">
        <f t="shared" si="2"/>
        <v>2</v>
      </c>
      <c r="E15" s="26">
        <f t="shared" si="2"/>
        <v>674840</v>
      </c>
      <c r="F15" s="42">
        <f t="shared" si="1"/>
        <v>6994.610281923714</v>
      </c>
      <c r="G15" s="45">
        <f t="shared" si="0"/>
        <v>6994.7552809967037</v>
      </c>
      <c r="H15" s="28"/>
      <c r="I15" s="28"/>
      <c r="J15" s="30"/>
    </row>
    <row r="16" spans="1:10" s="16" customFormat="1">
      <c r="A16" s="221" t="s">
        <v>60</v>
      </c>
      <c r="B16" s="221"/>
      <c r="C16" s="221"/>
      <c r="D16" s="221"/>
      <c r="E16" s="49"/>
      <c r="F16" s="49"/>
      <c r="G16" s="49"/>
      <c r="H16" s="28"/>
      <c r="I16" s="28"/>
      <c r="J16" s="29"/>
    </row>
    <row r="17" spans="1:10" s="16" customFormat="1">
      <c r="A17" s="50"/>
      <c r="B17" s="50"/>
      <c r="C17" s="50"/>
      <c r="D17" s="50"/>
      <c r="E17" s="50"/>
      <c r="F17" s="50"/>
      <c r="G17" s="50"/>
      <c r="H17" s="28"/>
      <c r="I17" s="28"/>
      <c r="J17" s="30"/>
    </row>
    <row r="18" spans="1:10" s="16" customFormat="1">
      <c r="A18" s="243"/>
      <c r="B18" s="243"/>
      <c r="C18" s="243"/>
      <c r="D18" s="243"/>
      <c r="E18" s="243"/>
      <c r="F18" s="243"/>
      <c r="G18" s="243"/>
    </row>
    <row r="19" spans="1:10">
      <c r="A19" s="243"/>
      <c r="B19" s="243"/>
      <c r="C19" s="243"/>
      <c r="D19" s="243"/>
      <c r="E19" s="243"/>
      <c r="F19" s="243"/>
      <c r="G19" s="243"/>
    </row>
    <row r="20" spans="1:10">
      <c r="A20" s="236"/>
      <c r="B20" s="236"/>
      <c r="C20" s="236"/>
      <c r="D20" s="236"/>
      <c r="E20" s="236"/>
      <c r="F20" s="236"/>
      <c r="G20" s="236"/>
    </row>
  </sheetData>
  <mergeCells count="10">
    <mergeCell ref="A20:G20"/>
    <mergeCell ref="A1:G1"/>
    <mergeCell ref="A2:B2"/>
    <mergeCell ref="A3:A4"/>
    <mergeCell ref="B3:D3"/>
    <mergeCell ref="E3:E4"/>
    <mergeCell ref="F3:G3"/>
    <mergeCell ref="A18:G18"/>
    <mergeCell ref="A19:G19"/>
    <mergeCell ref="A16:D16"/>
  </mergeCells>
  <printOptions horizontalCentered="1" verticalCentered="1"/>
  <pageMargins left="0.19685039370078741" right="0.19685039370078741" top="0.39370078740157483" bottom="0.39370078740157483" header="0.31496062992125984" footer="0.31496062992125984"/>
  <pageSetup orientation="portrait" r:id="rId1"/>
  <headerFooter>
    <oddFooter>&amp;C15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33"/>
  <sheetViews>
    <sheetView rightToLeft="1" tabSelected="1" topLeftCell="A22" zoomScaleNormal="100" workbookViewId="0">
      <selection activeCell="F11" sqref="F11"/>
    </sheetView>
  </sheetViews>
  <sheetFormatPr defaultRowHeight="14.4"/>
  <cols>
    <col min="1" max="1" width="8.77734375" customWidth="1"/>
    <col min="2" max="7" width="11.77734375" customWidth="1"/>
    <col min="8" max="8" width="11.21875" customWidth="1"/>
    <col min="9" max="9" width="9.44140625" customWidth="1"/>
    <col min="10" max="10" width="11.21875" customWidth="1"/>
  </cols>
  <sheetData>
    <row r="1" spans="1:10" s="13" customFormat="1"/>
    <row r="2" spans="1:10" ht="34.950000000000003" customHeight="1">
      <c r="A2" s="188" t="s">
        <v>75</v>
      </c>
      <c r="B2" s="188"/>
      <c r="C2" s="188"/>
      <c r="D2" s="188"/>
      <c r="E2" s="188"/>
      <c r="F2" s="188"/>
      <c r="G2" s="188"/>
    </row>
    <row r="3" spans="1:10" ht="28.8" customHeight="1" thickBot="1">
      <c r="A3" s="246" t="s">
        <v>45</v>
      </c>
      <c r="B3" s="246"/>
      <c r="C3" s="6"/>
      <c r="D3" s="6"/>
      <c r="E3" s="6"/>
      <c r="F3" s="6"/>
      <c r="G3" s="6"/>
    </row>
    <row r="4" spans="1:10" ht="21.75" customHeight="1" thickTop="1">
      <c r="A4" s="214" t="s">
        <v>1</v>
      </c>
      <c r="B4" s="245" t="s">
        <v>20</v>
      </c>
      <c r="C4" s="216"/>
      <c r="D4" s="216"/>
      <c r="E4" s="216" t="s">
        <v>12</v>
      </c>
      <c r="F4" s="216" t="s">
        <v>28</v>
      </c>
      <c r="G4" s="218"/>
    </row>
    <row r="5" spans="1:10" ht="37.200000000000003" customHeight="1" thickBot="1">
      <c r="A5" s="215"/>
      <c r="B5" s="11" t="s">
        <v>80</v>
      </c>
      <c r="C5" s="11" t="s">
        <v>84</v>
      </c>
      <c r="D5" s="11" t="s">
        <v>83</v>
      </c>
      <c r="E5" s="217"/>
      <c r="F5" s="11" t="s">
        <v>80</v>
      </c>
      <c r="G5" s="9" t="s">
        <v>98</v>
      </c>
    </row>
    <row r="6" spans="1:10" s="16" customFormat="1" ht="18" customHeight="1" thickTop="1">
      <c r="A6" s="87" t="s">
        <v>57</v>
      </c>
      <c r="B6" s="35">
        <v>4407</v>
      </c>
      <c r="C6" s="35">
        <v>4407</v>
      </c>
      <c r="D6" s="35">
        <v>0</v>
      </c>
      <c r="E6" s="35">
        <v>22617</v>
      </c>
      <c r="F6" s="125">
        <f t="shared" ref="F6:F15" si="0">E6/B6*1000</f>
        <v>5132.0626276378489</v>
      </c>
      <c r="G6" s="45">
        <f t="shared" ref="G6:G15" si="1">E6/C6*1000</f>
        <v>5132.0626276378489</v>
      </c>
    </row>
    <row r="7" spans="1:10" s="16" customFormat="1" ht="18" customHeight="1">
      <c r="A7" s="87" t="s">
        <v>59</v>
      </c>
      <c r="B7" s="35">
        <v>1365</v>
      </c>
      <c r="C7" s="35">
        <v>1365</v>
      </c>
      <c r="D7" s="35">
        <v>0</v>
      </c>
      <c r="E7" s="35">
        <v>7462</v>
      </c>
      <c r="F7" s="125">
        <f t="shared" si="0"/>
        <v>5466.666666666667</v>
      </c>
      <c r="G7" s="45">
        <f t="shared" si="1"/>
        <v>5466.666666666667</v>
      </c>
    </row>
    <row r="8" spans="1:10" s="16" customFormat="1" ht="18" customHeight="1">
      <c r="A8" s="87" t="s">
        <v>48</v>
      </c>
      <c r="B8" s="35">
        <v>182</v>
      </c>
      <c r="C8" s="35">
        <v>180</v>
      </c>
      <c r="D8" s="35">
        <v>2</v>
      </c>
      <c r="E8" s="35">
        <v>1053</v>
      </c>
      <c r="F8" s="125">
        <f t="shared" si="0"/>
        <v>5785.7142857142853</v>
      </c>
      <c r="G8" s="45">
        <f t="shared" si="1"/>
        <v>5850</v>
      </c>
    </row>
    <row r="9" spans="1:10" ht="18" customHeight="1">
      <c r="A9" s="87" t="s">
        <v>8</v>
      </c>
      <c r="B9" s="35">
        <v>10002</v>
      </c>
      <c r="C9" s="35">
        <v>10002</v>
      </c>
      <c r="D9" s="35">
        <v>0</v>
      </c>
      <c r="E9" s="35">
        <v>80892</v>
      </c>
      <c r="F9" s="125">
        <f t="shared" si="0"/>
        <v>8087.582483503299</v>
      </c>
      <c r="G9" s="45">
        <f t="shared" si="1"/>
        <v>8087.582483503299</v>
      </c>
      <c r="J9" s="16"/>
    </row>
    <row r="10" spans="1:10" ht="18" customHeight="1">
      <c r="A10" s="84" t="s">
        <v>2</v>
      </c>
      <c r="B10" s="35">
        <v>1237</v>
      </c>
      <c r="C10" s="35">
        <v>1237</v>
      </c>
      <c r="D10" s="35">
        <v>0</v>
      </c>
      <c r="E10" s="35">
        <v>10660</v>
      </c>
      <c r="F10" s="42">
        <f t="shared" si="0"/>
        <v>8617.6232821341946</v>
      </c>
      <c r="G10" s="45">
        <f t="shared" si="1"/>
        <v>8617.6232821341946</v>
      </c>
      <c r="J10" s="16"/>
    </row>
    <row r="11" spans="1:10" s="16" customFormat="1" ht="18" customHeight="1">
      <c r="A11" s="84" t="s">
        <v>36</v>
      </c>
      <c r="B11" s="43">
        <v>59</v>
      </c>
      <c r="C11" s="43">
        <v>59</v>
      </c>
      <c r="D11" s="43">
        <v>0</v>
      </c>
      <c r="E11" s="43">
        <v>413</v>
      </c>
      <c r="F11" s="126">
        <f t="shared" si="0"/>
        <v>7000</v>
      </c>
      <c r="G11" s="45">
        <f t="shared" si="1"/>
        <v>7000</v>
      </c>
    </row>
    <row r="12" spans="1:10" s="16" customFormat="1" ht="18" customHeight="1">
      <c r="A12" s="84" t="s">
        <v>9</v>
      </c>
      <c r="B12" s="35">
        <v>3031</v>
      </c>
      <c r="C12" s="35">
        <v>3031</v>
      </c>
      <c r="D12" s="35">
        <v>0</v>
      </c>
      <c r="E12" s="35">
        <v>23312</v>
      </c>
      <c r="F12" s="42">
        <f t="shared" si="0"/>
        <v>7691.1910260640052</v>
      </c>
      <c r="G12" s="45">
        <f t="shared" si="1"/>
        <v>7691.1910260640052</v>
      </c>
    </row>
    <row r="13" spans="1:10" s="16" customFormat="1" ht="18" customHeight="1">
      <c r="A13" s="84" t="s">
        <v>64</v>
      </c>
      <c r="B13" s="35">
        <v>1552</v>
      </c>
      <c r="C13" s="35">
        <v>1552</v>
      </c>
      <c r="D13" s="35">
        <v>0</v>
      </c>
      <c r="E13" s="35">
        <v>7352</v>
      </c>
      <c r="F13" s="126">
        <f t="shared" si="0"/>
        <v>4737.1134020618556</v>
      </c>
      <c r="G13" s="45">
        <f t="shared" si="1"/>
        <v>4737.1134020618556</v>
      </c>
    </row>
    <row r="14" spans="1:10" ht="18" customHeight="1">
      <c r="A14" s="84" t="s">
        <v>7</v>
      </c>
      <c r="B14" s="35">
        <v>61</v>
      </c>
      <c r="C14" s="35">
        <v>61</v>
      </c>
      <c r="D14" s="35">
        <v>0</v>
      </c>
      <c r="E14" s="110">
        <v>351</v>
      </c>
      <c r="F14" s="125">
        <f t="shared" si="0"/>
        <v>5754.0983606557384</v>
      </c>
      <c r="G14" s="45">
        <f t="shared" si="1"/>
        <v>5754.0983606557384</v>
      </c>
      <c r="J14" s="16"/>
    </row>
    <row r="15" spans="1:10" ht="18" customHeight="1">
      <c r="A15" s="84" t="s">
        <v>0</v>
      </c>
      <c r="B15" s="43">
        <f>SUM(B6:B14)</f>
        <v>21896</v>
      </c>
      <c r="C15" s="43">
        <f t="shared" ref="C15:E15" si="2">SUM(C6:C14)</f>
        <v>21894</v>
      </c>
      <c r="D15" s="43">
        <f t="shared" si="2"/>
        <v>2</v>
      </c>
      <c r="E15" s="43">
        <f t="shared" si="2"/>
        <v>154112</v>
      </c>
      <c r="F15" s="42">
        <f t="shared" si="0"/>
        <v>7038.3631713554987</v>
      </c>
      <c r="G15" s="45">
        <f t="shared" si="1"/>
        <v>7039.0061203982832</v>
      </c>
      <c r="J15" s="16"/>
    </row>
    <row r="16" spans="1:10" ht="18" customHeight="1">
      <c r="A16" s="5"/>
      <c r="B16" s="5"/>
      <c r="C16" s="5"/>
      <c r="D16" s="5"/>
      <c r="E16" s="5"/>
      <c r="F16" s="5"/>
      <c r="G16" s="5"/>
      <c r="J16" s="16"/>
    </row>
    <row r="17" spans="1:12" s="16" customFormat="1" ht="18" customHeight="1">
      <c r="A17" s="5"/>
      <c r="B17" s="5"/>
      <c r="C17" s="5"/>
      <c r="D17" s="5"/>
      <c r="E17" s="5"/>
      <c r="F17" s="5"/>
      <c r="G17" s="5"/>
    </row>
    <row r="18" spans="1:12" ht="27.75" customHeight="1">
      <c r="A18" s="188" t="s">
        <v>76</v>
      </c>
      <c r="B18" s="188"/>
      <c r="C18" s="188"/>
      <c r="D18" s="188"/>
      <c r="E18" s="188"/>
      <c r="F18" s="188"/>
      <c r="G18" s="188"/>
    </row>
    <row r="19" spans="1:12" ht="25.2" customHeight="1" thickBot="1">
      <c r="A19" s="247" t="s">
        <v>41</v>
      </c>
      <c r="B19" s="247"/>
      <c r="C19" s="6"/>
      <c r="D19" s="6"/>
      <c r="E19" s="6"/>
      <c r="F19" s="6"/>
      <c r="G19" s="6"/>
    </row>
    <row r="20" spans="1:12" ht="27" customHeight="1" thickTop="1">
      <c r="A20" s="214" t="s">
        <v>1</v>
      </c>
      <c r="B20" s="216" t="s">
        <v>20</v>
      </c>
      <c r="C20" s="216"/>
      <c r="D20" s="216"/>
      <c r="E20" s="216" t="s">
        <v>12</v>
      </c>
      <c r="F20" s="216" t="s">
        <v>28</v>
      </c>
      <c r="G20" s="218"/>
    </row>
    <row r="21" spans="1:12" ht="39" customHeight="1" thickBot="1">
      <c r="A21" s="215"/>
      <c r="B21" s="11" t="s">
        <v>94</v>
      </c>
      <c r="C21" s="11" t="s">
        <v>84</v>
      </c>
      <c r="D21" s="11" t="s">
        <v>83</v>
      </c>
      <c r="E21" s="217"/>
      <c r="F21" s="11" t="s">
        <v>95</v>
      </c>
      <c r="G21" s="9" t="s">
        <v>100</v>
      </c>
    </row>
    <row r="22" spans="1:12" s="34" customFormat="1" ht="18" customHeight="1" thickTop="1">
      <c r="A22" s="87" t="s">
        <v>57</v>
      </c>
      <c r="B22" s="39">
        <v>19731</v>
      </c>
      <c r="C22" s="40">
        <v>19731</v>
      </c>
      <c r="D22" s="88">
        <v>0</v>
      </c>
      <c r="E22" s="40">
        <v>109595</v>
      </c>
      <c r="F22" s="134">
        <f>E22/B22*1000</f>
        <v>5554.4574527393443</v>
      </c>
      <c r="G22" s="166">
        <f>E22/C22*1000</f>
        <v>5554.4574527393443</v>
      </c>
    </row>
    <row r="23" spans="1:12" s="34" customFormat="1" ht="18" customHeight="1">
      <c r="A23" s="87" t="s">
        <v>65</v>
      </c>
      <c r="B23" s="109">
        <v>5</v>
      </c>
      <c r="C23" s="40">
        <v>5</v>
      </c>
      <c r="D23" s="88">
        <v>0</v>
      </c>
      <c r="E23" s="40">
        <v>30</v>
      </c>
      <c r="F23" s="36">
        <f>E23/B23*1000</f>
        <v>6000</v>
      </c>
      <c r="G23" s="166">
        <f>E23/C23*1000</f>
        <v>6000</v>
      </c>
    </row>
    <row r="24" spans="1:12" s="34" customFormat="1" ht="18" customHeight="1">
      <c r="A24" s="87" t="s">
        <v>66</v>
      </c>
      <c r="B24" s="109">
        <v>47</v>
      </c>
      <c r="C24" s="40">
        <v>47</v>
      </c>
      <c r="D24" s="88">
        <v>0</v>
      </c>
      <c r="E24" s="40">
        <v>329</v>
      </c>
      <c r="F24" s="36">
        <f>E24/B24*1000</f>
        <v>7000</v>
      </c>
      <c r="G24" s="166">
        <f>E24/C24*1000</f>
        <v>7000</v>
      </c>
    </row>
    <row r="25" spans="1:12" s="16" customFormat="1" ht="18" customHeight="1">
      <c r="A25" s="87" t="s">
        <v>48</v>
      </c>
      <c r="B25" s="26">
        <v>18920</v>
      </c>
      <c r="C25" s="37">
        <v>18920</v>
      </c>
      <c r="D25" s="41">
        <v>0</v>
      </c>
      <c r="E25" s="37">
        <v>123948</v>
      </c>
      <c r="F25" s="36">
        <f t="shared" ref="F25:F31" si="3">E25/B25*1000</f>
        <v>6551.1627906976737</v>
      </c>
      <c r="G25" s="166">
        <f t="shared" ref="G25:G31" si="4">E25/C25*1000</f>
        <v>6551.1627906976737</v>
      </c>
    </row>
    <row r="26" spans="1:12" s="16" customFormat="1" ht="18" customHeight="1">
      <c r="A26" s="87" t="s">
        <v>8</v>
      </c>
      <c r="B26" s="37">
        <v>31450</v>
      </c>
      <c r="C26" s="37">
        <v>31450</v>
      </c>
      <c r="D26" s="41">
        <v>0</v>
      </c>
      <c r="E26" s="37">
        <v>254470</v>
      </c>
      <c r="F26" s="36">
        <f t="shared" si="3"/>
        <v>8091.2559618441974</v>
      </c>
      <c r="G26" s="174">
        <f t="shared" si="4"/>
        <v>8091.2559618441974</v>
      </c>
    </row>
    <row r="27" spans="1:12" s="16" customFormat="1" ht="18" customHeight="1">
      <c r="A27" s="84" t="s">
        <v>2</v>
      </c>
      <c r="B27" s="37">
        <v>1184</v>
      </c>
      <c r="C27" s="37">
        <v>1184</v>
      </c>
      <c r="D27" s="41">
        <v>0</v>
      </c>
      <c r="E27" s="37">
        <v>11811</v>
      </c>
      <c r="F27" s="36">
        <f t="shared" si="3"/>
        <v>9975.5067567567567</v>
      </c>
      <c r="G27" s="166">
        <f t="shared" si="4"/>
        <v>9975.5067567567567</v>
      </c>
    </row>
    <row r="28" spans="1:12" s="16" customFormat="1" ht="18" customHeight="1">
      <c r="A28" s="84" t="s">
        <v>36</v>
      </c>
      <c r="B28" s="37">
        <v>75</v>
      </c>
      <c r="C28" s="37">
        <v>75</v>
      </c>
      <c r="D28" s="41">
        <v>0</v>
      </c>
      <c r="E28" s="37">
        <v>615</v>
      </c>
      <c r="F28" s="36">
        <f t="shared" si="3"/>
        <v>8200</v>
      </c>
      <c r="G28" s="166">
        <f t="shared" si="4"/>
        <v>8200</v>
      </c>
    </row>
    <row r="29" spans="1:12" s="16" customFormat="1" ht="18" customHeight="1">
      <c r="A29" s="84" t="s">
        <v>9</v>
      </c>
      <c r="B29" s="37">
        <v>2102</v>
      </c>
      <c r="C29" s="37">
        <v>2102</v>
      </c>
      <c r="D29" s="41">
        <v>0</v>
      </c>
      <c r="E29" s="37">
        <v>11422</v>
      </c>
      <c r="F29" s="36">
        <f t="shared" si="3"/>
        <v>5433.8725023786874</v>
      </c>
      <c r="G29" s="166">
        <f t="shared" si="4"/>
        <v>5433.8725023786874</v>
      </c>
    </row>
    <row r="30" spans="1:12" s="16" customFormat="1" ht="18" customHeight="1">
      <c r="A30" s="84" t="s">
        <v>49</v>
      </c>
      <c r="B30" s="37">
        <v>1005</v>
      </c>
      <c r="C30" s="37">
        <v>1005</v>
      </c>
      <c r="D30" s="41">
        <v>0</v>
      </c>
      <c r="E30" s="37">
        <v>8038</v>
      </c>
      <c r="F30" s="36">
        <f t="shared" si="3"/>
        <v>7998.0099502487556</v>
      </c>
      <c r="G30" s="166">
        <f t="shared" si="4"/>
        <v>7998.0099502487556</v>
      </c>
    </row>
    <row r="31" spans="1:12" s="16" customFormat="1" ht="18" customHeight="1">
      <c r="A31" s="84" t="s">
        <v>7</v>
      </c>
      <c r="B31" s="37">
        <v>65</v>
      </c>
      <c r="C31" s="37">
        <v>65</v>
      </c>
      <c r="D31" s="41">
        <v>0</v>
      </c>
      <c r="E31" s="37">
        <v>470</v>
      </c>
      <c r="F31" s="36">
        <f t="shared" si="3"/>
        <v>7230.7692307692305</v>
      </c>
      <c r="G31" s="166">
        <f t="shared" si="4"/>
        <v>7230.7692307692305</v>
      </c>
    </row>
    <row r="32" spans="1:12" ht="18" customHeight="1">
      <c r="A32" s="17" t="s">
        <v>0</v>
      </c>
      <c r="B32" s="26">
        <f t="shared" ref="B32:E32" si="5">SUM(B22:B31)</f>
        <v>74584</v>
      </c>
      <c r="C32" s="26">
        <f t="shared" si="5"/>
        <v>74584</v>
      </c>
      <c r="D32" s="26">
        <f t="shared" si="5"/>
        <v>0</v>
      </c>
      <c r="E32" s="41">
        <f t="shared" si="5"/>
        <v>520728</v>
      </c>
      <c r="F32" s="38">
        <f>E32/B32*1000</f>
        <v>6981.7655261182026</v>
      </c>
      <c r="G32" s="148">
        <f>E32/C32*1000</f>
        <v>6981.7655261182026</v>
      </c>
      <c r="J32" s="133"/>
      <c r="K32" s="133"/>
      <c r="L32" s="133"/>
    </row>
    <row r="33" spans="1:4">
      <c r="A33" s="244" t="s">
        <v>60</v>
      </c>
      <c r="B33" s="244"/>
      <c r="C33" s="244"/>
      <c r="D33" s="244"/>
    </row>
  </sheetData>
  <mergeCells count="13">
    <mergeCell ref="E20:E21"/>
    <mergeCell ref="F20:G20"/>
    <mergeCell ref="A33:D33"/>
    <mergeCell ref="A18:G18"/>
    <mergeCell ref="A2:G2"/>
    <mergeCell ref="F4:G4"/>
    <mergeCell ref="A4:A5"/>
    <mergeCell ref="B4:D4"/>
    <mergeCell ref="E4:E5"/>
    <mergeCell ref="A3:B3"/>
    <mergeCell ref="A19:B19"/>
    <mergeCell ref="A20:A21"/>
    <mergeCell ref="B20:D20"/>
  </mergeCells>
  <printOptions horizontalCentered="1" verticalCentered="1"/>
  <pageMargins left="0.98425196850393704" right="1.234251969" top="0.511811023622047" bottom="0.511811023622047" header="0.31496062992126" footer="0.31496062992126"/>
  <pageSetup paperSize="9" scale="93" orientation="portrait" r:id="rId1"/>
  <headerFooter>
    <oddFooter xml:space="preserve">&amp;C18&amp;R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جدول 1 </vt:lpstr>
      <vt:lpstr>جدول2</vt:lpstr>
      <vt:lpstr>جدول 3 القطن</vt:lpstr>
      <vt:lpstr>جدول ذرة عروتين)</vt:lpstr>
      <vt:lpstr>جدول5+6</vt:lpstr>
      <vt:lpstr>7</vt:lpstr>
      <vt:lpstr>جدول 8+9</vt:lpstr>
      <vt:lpstr>'جدول 1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dc:creator>
  <cp:lastModifiedBy>dell</cp:lastModifiedBy>
  <cp:lastPrinted>2021-04-17T09:21:00Z</cp:lastPrinted>
  <dcterms:created xsi:type="dcterms:W3CDTF">2005-01-01T00:55:47Z</dcterms:created>
  <dcterms:modified xsi:type="dcterms:W3CDTF">2021-06-07T06:48:50Z</dcterms:modified>
</cp:coreProperties>
</file>